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WD_2TSOs" sheetId="1" r:id="rId1"/>
    <sheet name="CWD_TSO1" sheetId="2" r:id="rId2"/>
    <sheet name="CWD_TSO2" sheetId="3" r:id="rId3"/>
    <sheet name="ITC" sheetId="4" r:id="rId4"/>
    <sheet name="Equalisation" sheetId="6" r:id="rId5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FX209" i="6" l="1"/>
  <c r="C209" i="6"/>
  <c r="D209" i="6"/>
  <c r="E209" i="6"/>
  <c r="F209" i="6"/>
  <c r="G209" i="6"/>
  <c r="H209" i="6"/>
  <c r="I209" i="6"/>
  <c r="J209" i="6"/>
  <c r="K209" i="6"/>
  <c r="L209" i="6"/>
  <c r="M209" i="6"/>
  <c r="N209" i="6"/>
  <c r="O209" i="6"/>
  <c r="P209" i="6"/>
  <c r="Q209" i="6"/>
  <c r="R209" i="6"/>
  <c r="S209" i="6"/>
  <c r="T209" i="6"/>
  <c r="U209" i="6"/>
  <c r="V209" i="6"/>
  <c r="W209" i="6"/>
  <c r="X209" i="6"/>
  <c r="Y209" i="6"/>
  <c r="Z209" i="6"/>
  <c r="AA209" i="6"/>
  <c r="AB209" i="6"/>
  <c r="AC209" i="6"/>
  <c r="AD209" i="6"/>
  <c r="AE209" i="6"/>
  <c r="AF209" i="6"/>
  <c r="AG209" i="6"/>
  <c r="AH209" i="6"/>
  <c r="AI209" i="6"/>
  <c r="AJ209" i="6"/>
  <c r="AK209" i="6"/>
  <c r="AL209" i="6"/>
  <c r="AM209" i="6"/>
  <c r="AN209" i="6"/>
  <c r="AO209" i="6"/>
  <c r="AP209" i="6"/>
  <c r="AQ209" i="6"/>
  <c r="AR209" i="6"/>
  <c r="AS209" i="6"/>
  <c r="AT209" i="6"/>
  <c r="AU209" i="6"/>
  <c r="AV209" i="6"/>
  <c r="AW209" i="6"/>
  <c r="AX209" i="6"/>
  <c r="AY209" i="6"/>
  <c r="AZ209" i="6"/>
  <c r="BA209" i="6"/>
  <c r="BB209" i="6"/>
  <c r="BC209" i="6"/>
  <c r="BD209" i="6"/>
  <c r="BE209" i="6"/>
  <c r="BF209" i="6"/>
  <c r="BG209" i="6"/>
  <c r="BH209" i="6"/>
  <c r="BI209" i="6"/>
  <c r="BJ209" i="6"/>
  <c r="BK209" i="6"/>
  <c r="BL209" i="6"/>
  <c r="BM209" i="6"/>
  <c r="BN209" i="6"/>
  <c r="BO209" i="6"/>
  <c r="BP209" i="6"/>
  <c r="BQ209" i="6"/>
  <c r="BR209" i="6"/>
  <c r="BS209" i="6"/>
  <c r="BT209" i="6"/>
  <c r="BU209" i="6"/>
  <c r="BV209" i="6"/>
  <c r="BW209" i="6"/>
  <c r="BX209" i="6"/>
  <c r="BY209" i="6"/>
  <c r="BZ209" i="6"/>
  <c r="CA209" i="6"/>
  <c r="CB209" i="6"/>
  <c r="CC209" i="6"/>
  <c r="CD209" i="6"/>
  <c r="CE209" i="6"/>
  <c r="CF209" i="6"/>
  <c r="CG209" i="6"/>
  <c r="CH209" i="6"/>
  <c r="CI209" i="6"/>
  <c r="CJ209" i="6"/>
  <c r="CK209" i="6"/>
  <c r="CL209" i="6"/>
  <c r="CM209" i="6"/>
  <c r="CN209" i="6"/>
  <c r="CO209" i="6"/>
  <c r="CP209" i="6"/>
  <c r="CQ209" i="6"/>
  <c r="CR209" i="6"/>
  <c r="CS209" i="6"/>
  <c r="CT209" i="6"/>
  <c r="CU209" i="6"/>
  <c r="CV209" i="6"/>
  <c r="CW209" i="6"/>
  <c r="CX209" i="6"/>
  <c r="CY209" i="6"/>
  <c r="CZ209" i="6"/>
  <c r="DA209" i="6"/>
  <c r="DB209" i="6"/>
  <c r="DC209" i="6"/>
  <c r="DD209" i="6"/>
  <c r="DE209" i="6"/>
  <c r="DF209" i="6"/>
  <c r="DG209" i="6"/>
  <c r="DH209" i="6"/>
  <c r="DI209" i="6"/>
  <c r="DJ209" i="6"/>
  <c r="DK209" i="6"/>
  <c r="DL209" i="6"/>
  <c r="DM209" i="6"/>
  <c r="DN209" i="6"/>
  <c r="DO209" i="6"/>
  <c r="DP209" i="6"/>
  <c r="DQ209" i="6"/>
  <c r="DR209" i="6"/>
  <c r="DS209" i="6"/>
  <c r="DT209" i="6"/>
  <c r="DU209" i="6"/>
  <c r="DV209" i="6"/>
  <c r="DW209" i="6"/>
  <c r="DX209" i="6"/>
  <c r="DY209" i="6"/>
  <c r="DZ209" i="6"/>
  <c r="EA209" i="6"/>
  <c r="EB209" i="6"/>
  <c r="EC209" i="6"/>
  <c r="ED209" i="6"/>
  <c r="EE209" i="6"/>
  <c r="EF209" i="6"/>
  <c r="EG209" i="6"/>
  <c r="EH209" i="6"/>
  <c r="EI209" i="6"/>
  <c r="EJ209" i="6"/>
  <c r="EK209" i="6"/>
  <c r="EL209" i="6"/>
  <c r="EM209" i="6"/>
  <c r="EN209" i="6"/>
  <c r="EO209" i="6"/>
  <c r="EP209" i="6"/>
  <c r="EQ209" i="6"/>
  <c r="ER209" i="6"/>
  <c r="ES209" i="6"/>
  <c r="ET209" i="6"/>
  <c r="EU209" i="6"/>
  <c r="EV209" i="6"/>
  <c r="EW209" i="6"/>
  <c r="EX209" i="6"/>
  <c r="EY209" i="6"/>
  <c r="EZ209" i="6"/>
  <c r="FA209" i="6"/>
  <c r="FB209" i="6"/>
  <c r="FC209" i="6"/>
  <c r="FD209" i="6"/>
  <c r="FE209" i="6"/>
  <c r="FF209" i="6"/>
  <c r="FG209" i="6"/>
  <c r="FH209" i="6"/>
  <c r="FI209" i="6"/>
  <c r="FJ209" i="6"/>
  <c r="FK209" i="6"/>
  <c r="FL209" i="6"/>
  <c r="FM209" i="6"/>
  <c r="FN209" i="6"/>
  <c r="FO209" i="6"/>
  <c r="FP209" i="6"/>
  <c r="FQ209" i="6"/>
  <c r="FR209" i="6"/>
  <c r="FS209" i="6"/>
  <c r="FT209" i="6"/>
  <c r="FU209" i="6"/>
  <c r="FV209" i="6"/>
  <c r="FW209" i="6"/>
  <c r="C7" i="6"/>
  <c r="C8" i="6"/>
  <c r="D207" i="6"/>
  <c r="C207" i="6"/>
  <c r="E207" i="6"/>
  <c r="FZ254" i="6"/>
  <c r="E27" i="1"/>
  <c r="D25" i="1"/>
  <c r="C25" i="1"/>
  <c r="E25" i="1"/>
  <c r="H9" i="4"/>
  <c r="G8" i="4"/>
  <c r="F8" i="4"/>
  <c r="G4" i="4"/>
  <c r="H4" i="4"/>
  <c r="F4" i="4"/>
  <c r="C4" i="4"/>
  <c r="C3" i="4"/>
  <c r="C27" i="1"/>
  <c r="D27" i="1"/>
  <c r="C25" i="2"/>
  <c r="E27" i="2"/>
  <c r="D27" i="2"/>
  <c r="C27" i="2"/>
  <c r="E25" i="2"/>
  <c r="D25" i="2"/>
  <c r="C31" i="3"/>
  <c r="C36" i="3" s="1"/>
  <c r="C23" i="3"/>
  <c r="C21" i="3"/>
  <c r="C7" i="1"/>
  <c r="C6" i="1"/>
  <c r="C7" i="2"/>
  <c r="C6" i="2"/>
  <c r="C7" i="3"/>
  <c r="C8" i="3"/>
  <c r="C33" i="3" s="1"/>
  <c r="C38" i="3" s="1"/>
  <c r="C6" i="3"/>
  <c r="C6" i="6"/>
  <c r="C8" i="2"/>
  <c r="E212" i="6" l="1"/>
  <c r="E217" i="6" s="1"/>
  <c r="E222" i="6" s="1"/>
  <c r="E230" i="6" s="1"/>
  <c r="E238" i="6" s="1"/>
  <c r="C212" i="6"/>
  <c r="C217" i="6" s="1"/>
  <c r="C222" i="6" s="1"/>
  <c r="C230" i="6" s="1"/>
  <c r="D212" i="6"/>
  <c r="D217" i="6"/>
  <c r="D222" i="6" s="1"/>
  <c r="D230" i="6" s="1"/>
  <c r="D238" i="6" s="1"/>
  <c r="H214" i="6"/>
  <c r="H219" i="6" s="1"/>
  <c r="H224" i="6" s="1"/>
  <c r="H232" i="6" s="1"/>
  <c r="H240" i="6" s="1"/>
  <c r="AN214" i="6"/>
  <c r="AN219" i="6" s="1"/>
  <c r="AN224" i="6" s="1"/>
  <c r="AN232" i="6" s="1"/>
  <c r="AN240" i="6" s="1"/>
  <c r="FV214" i="6"/>
  <c r="FV219" i="6" s="1"/>
  <c r="FV224" i="6" s="1"/>
  <c r="FV232" i="6" s="1"/>
  <c r="FV240" i="6" s="1"/>
  <c r="FK214" i="6"/>
  <c r="FK219" i="6" s="1"/>
  <c r="FK224" i="6" s="1"/>
  <c r="FK232" i="6" s="1"/>
  <c r="FK240" i="6" s="1"/>
  <c r="FF214" i="6"/>
  <c r="FF219" i="6" s="1"/>
  <c r="FF224" i="6" s="1"/>
  <c r="FF232" i="6" s="1"/>
  <c r="FF240" i="6" s="1"/>
  <c r="AS214" i="6"/>
  <c r="AS219" i="6" s="1"/>
  <c r="AS224" i="6" s="1"/>
  <c r="AS232" i="6" s="1"/>
  <c r="AS240" i="6" s="1"/>
  <c r="X214" i="6"/>
  <c r="X219" i="6" s="1"/>
  <c r="X224" i="6" s="1"/>
  <c r="X232" i="6" s="1"/>
  <c r="X240" i="6" s="1"/>
  <c r="FO214" i="6"/>
  <c r="FO219" i="6" s="1"/>
  <c r="FO224" i="6" s="1"/>
  <c r="FO232" i="6" s="1"/>
  <c r="FO240" i="6" s="1"/>
  <c r="FJ214" i="6"/>
  <c r="FJ219" i="6" s="1"/>
  <c r="FJ224" i="6" s="1"/>
  <c r="FJ232" i="6" s="1"/>
  <c r="FJ240" i="6" s="1"/>
  <c r="BI214" i="6"/>
  <c r="BI219" i="6" s="1"/>
  <c r="BI224" i="6" s="1"/>
  <c r="BI232" i="6" s="1"/>
  <c r="BI240" i="6" s="1"/>
  <c r="FS214" i="6"/>
  <c r="FS219" i="6" s="1"/>
  <c r="FS224" i="6" s="1"/>
  <c r="FS232" i="6" s="1"/>
  <c r="FS240" i="6" s="1"/>
  <c r="FN214" i="6"/>
  <c r="FN219" i="6" s="1"/>
  <c r="FN224" i="6" s="1"/>
  <c r="FN232" i="6" s="1"/>
  <c r="FN240" i="6" s="1"/>
  <c r="BY214" i="6"/>
  <c r="BY219" i="6" s="1"/>
  <c r="BY224" i="6" s="1"/>
  <c r="BY232" i="6" s="1"/>
  <c r="BY240" i="6" s="1"/>
  <c r="BD214" i="6"/>
  <c r="BD219" i="6" s="1"/>
  <c r="BD224" i="6" s="1"/>
  <c r="BD232" i="6" s="1"/>
  <c r="BD240" i="6" s="1"/>
  <c r="M214" i="6"/>
  <c r="M219" i="6" s="1"/>
  <c r="M224" i="6" s="1"/>
  <c r="M232" i="6" s="1"/>
  <c r="M240" i="6" s="1"/>
  <c r="FW214" i="6"/>
  <c r="FW219" i="6" s="1"/>
  <c r="FW224" i="6" s="1"/>
  <c r="FW232" i="6" s="1"/>
  <c r="FW240" i="6" s="1"/>
  <c r="FR214" i="6"/>
  <c r="FR219" i="6" s="1"/>
  <c r="FR224" i="6" s="1"/>
  <c r="FR232" i="6" s="1"/>
  <c r="FR240" i="6" s="1"/>
  <c r="FG214" i="6"/>
  <c r="FG219" i="6" s="1"/>
  <c r="FG224" i="6" s="1"/>
  <c r="FG232" i="6" s="1"/>
  <c r="FG240" i="6" s="1"/>
  <c r="BT214" i="6"/>
  <c r="BT219" i="6" s="1"/>
  <c r="BT224" i="6" s="1"/>
  <c r="BT232" i="6" s="1"/>
  <c r="BT240" i="6" s="1"/>
  <c r="AC214" i="6"/>
  <c r="AC219" i="6" s="1"/>
  <c r="AC224" i="6" s="1"/>
  <c r="AC232" i="6" s="1"/>
  <c r="AC240" i="6" s="1"/>
  <c r="C214" i="6"/>
  <c r="C219" i="6" s="1"/>
  <c r="C224" i="6" s="1"/>
  <c r="C232" i="6" s="1"/>
  <c r="G214" i="6"/>
  <c r="G219" i="6" s="1"/>
  <c r="G224" i="6" s="1"/>
  <c r="G232" i="6" s="1"/>
  <c r="G240" i="6" s="1"/>
  <c r="K214" i="6"/>
  <c r="K219" i="6" s="1"/>
  <c r="K224" i="6" s="1"/>
  <c r="K232" i="6" s="1"/>
  <c r="K240" i="6" s="1"/>
  <c r="O214" i="6"/>
  <c r="O219" i="6" s="1"/>
  <c r="O224" i="6" s="1"/>
  <c r="O232" i="6" s="1"/>
  <c r="O240" i="6" s="1"/>
  <c r="S214" i="6"/>
  <c r="S219" i="6" s="1"/>
  <c r="S224" i="6" s="1"/>
  <c r="S232" i="6" s="1"/>
  <c r="S240" i="6" s="1"/>
  <c r="W214" i="6"/>
  <c r="W219" i="6" s="1"/>
  <c r="W224" i="6" s="1"/>
  <c r="W232" i="6" s="1"/>
  <c r="W240" i="6" s="1"/>
  <c r="AA214" i="6"/>
  <c r="AA219" i="6" s="1"/>
  <c r="AA224" i="6" s="1"/>
  <c r="AA232" i="6" s="1"/>
  <c r="AA240" i="6" s="1"/>
  <c r="AE214" i="6"/>
  <c r="AE219" i="6" s="1"/>
  <c r="AE224" i="6" s="1"/>
  <c r="AE232" i="6" s="1"/>
  <c r="AE240" i="6" s="1"/>
  <c r="AI214" i="6"/>
  <c r="AI219" i="6" s="1"/>
  <c r="AI224" i="6" s="1"/>
  <c r="AI232" i="6" s="1"/>
  <c r="AI240" i="6" s="1"/>
  <c r="AM214" i="6"/>
  <c r="AM219" i="6" s="1"/>
  <c r="AM224" i="6" s="1"/>
  <c r="AM232" i="6" s="1"/>
  <c r="AM240" i="6" s="1"/>
  <c r="AQ214" i="6"/>
  <c r="AQ219" i="6" s="1"/>
  <c r="AQ224" i="6" s="1"/>
  <c r="AQ232" i="6" s="1"/>
  <c r="AQ240" i="6" s="1"/>
  <c r="AU214" i="6"/>
  <c r="AU219" i="6" s="1"/>
  <c r="AU224" i="6" s="1"/>
  <c r="AU232" i="6" s="1"/>
  <c r="AU240" i="6" s="1"/>
  <c r="AY214" i="6"/>
  <c r="AY219" i="6" s="1"/>
  <c r="AY224" i="6" s="1"/>
  <c r="AY232" i="6" s="1"/>
  <c r="AY240" i="6" s="1"/>
  <c r="BC214" i="6"/>
  <c r="BC219" i="6" s="1"/>
  <c r="BC224" i="6" s="1"/>
  <c r="BC232" i="6" s="1"/>
  <c r="BC240" i="6" s="1"/>
  <c r="BG214" i="6"/>
  <c r="BG219" i="6" s="1"/>
  <c r="BG224" i="6" s="1"/>
  <c r="BG232" i="6" s="1"/>
  <c r="BG240" i="6" s="1"/>
  <c r="BK214" i="6"/>
  <c r="BK219" i="6" s="1"/>
  <c r="BK224" i="6" s="1"/>
  <c r="BK232" i="6" s="1"/>
  <c r="BK240" i="6" s="1"/>
  <c r="BO214" i="6"/>
  <c r="BO219" i="6" s="1"/>
  <c r="BO224" i="6" s="1"/>
  <c r="BO232" i="6" s="1"/>
  <c r="BO240" i="6" s="1"/>
  <c r="BS214" i="6"/>
  <c r="BS219" i="6" s="1"/>
  <c r="BS224" i="6" s="1"/>
  <c r="BS232" i="6" s="1"/>
  <c r="BS240" i="6" s="1"/>
  <c r="BW214" i="6"/>
  <c r="BW219" i="6" s="1"/>
  <c r="BW224" i="6" s="1"/>
  <c r="BW232" i="6" s="1"/>
  <c r="BW240" i="6" s="1"/>
  <c r="CA214" i="6"/>
  <c r="CA219" i="6" s="1"/>
  <c r="CA224" i="6" s="1"/>
  <c r="CA232" i="6" s="1"/>
  <c r="CA240" i="6" s="1"/>
  <c r="CE214" i="6"/>
  <c r="CE219" i="6" s="1"/>
  <c r="CE224" i="6" s="1"/>
  <c r="CE232" i="6" s="1"/>
  <c r="CE240" i="6" s="1"/>
  <c r="CI214" i="6"/>
  <c r="CI219" i="6" s="1"/>
  <c r="CI224" i="6" s="1"/>
  <c r="CI232" i="6" s="1"/>
  <c r="CI240" i="6" s="1"/>
  <c r="CJ214" i="6"/>
  <c r="CJ219" i="6" s="1"/>
  <c r="CJ224" i="6" s="1"/>
  <c r="CJ232" i="6" s="1"/>
  <c r="CJ240" i="6" s="1"/>
  <c r="CK214" i="6"/>
  <c r="CK219" i="6" s="1"/>
  <c r="CK224" i="6" s="1"/>
  <c r="CK232" i="6" s="1"/>
  <c r="CK240" i="6" s="1"/>
  <c r="CL214" i="6"/>
  <c r="CL219" i="6" s="1"/>
  <c r="CL224" i="6" s="1"/>
  <c r="CL232" i="6" s="1"/>
  <c r="CL240" i="6" s="1"/>
  <c r="CM214" i="6"/>
  <c r="CM219" i="6" s="1"/>
  <c r="CM224" i="6" s="1"/>
  <c r="CM232" i="6" s="1"/>
  <c r="CM240" i="6" s="1"/>
  <c r="CN214" i="6"/>
  <c r="CN219" i="6" s="1"/>
  <c r="CN224" i="6" s="1"/>
  <c r="CN232" i="6" s="1"/>
  <c r="CN240" i="6" s="1"/>
  <c r="CO214" i="6"/>
  <c r="CO219" i="6" s="1"/>
  <c r="CO224" i="6" s="1"/>
  <c r="CO232" i="6" s="1"/>
  <c r="CO240" i="6" s="1"/>
  <c r="CP214" i="6"/>
  <c r="CP219" i="6" s="1"/>
  <c r="CP224" i="6" s="1"/>
  <c r="CP232" i="6" s="1"/>
  <c r="CP240" i="6" s="1"/>
  <c r="CQ214" i="6"/>
  <c r="CQ219" i="6" s="1"/>
  <c r="CQ224" i="6" s="1"/>
  <c r="CQ232" i="6" s="1"/>
  <c r="CQ240" i="6" s="1"/>
  <c r="CR214" i="6"/>
  <c r="CR219" i="6" s="1"/>
  <c r="CR224" i="6" s="1"/>
  <c r="CR232" i="6" s="1"/>
  <c r="CR240" i="6" s="1"/>
  <c r="CS214" i="6"/>
  <c r="CS219" i="6" s="1"/>
  <c r="CS224" i="6" s="1"/>
  <c r="CS232" i="6" s="1"/>
  <c r="CS240" i="6" s="1"/>
  <c r="CT214" i="6"/>
  <c r="CT219" i="6" s="1"/>
  <c r="CT224" i="6" s="1"/>
  <c r="CT232" i="6" s="1"/>
  <c r="CT240" i="6" s="1"/>
  <c r="CU214" i="6"/>
  <c r="CU219" i="6" s="1"/>
  <c r="CU224" i="6" s="1"/>
  <c r="CU232" i="6" s="1"/>
  <c r="CU240" i="6" s="1"/>
  <c r="CV214" i="6"/>
  <c r="CV219" i="6" s="1"/>
  <c r="CV224" i="6" s="1"/>
  <c r="CV232" i="6" s="1"/>
  <c r="CV240" i="6" s="1"/>
  <c r="CW214" i="6"/>
  <c r="CW219" i="6" s="1"/>
  <c r="CW224" i="6" s="1"/>
  <c r="CW232" i="6" s="1"/>
  <c r="CW240" i="6" s="1"/>
  <c r="CX214" i="6"/>
  <c r="CX219" i="6" s="1"/>
  <c r="CX224" i="6" s="1"/>
  <c r="CX232" i="6" s="1"/>
  <c r="CX240" i="6" s="1"/>
  <c r="CY214" i="6"/>
  <c r="CY219" i="6" s="1"/>
  <c r="CY224" i="6" s="1"/>
  <c r="CY232" i="6" s="1"/>
  <c r="CY240" i="6" s="1"/>
  <c r="CZ214" i="6"/>
  <c r="CZ219" i="6" s="1"/>
  <c r="CZ224" i="6" s="1"/>
  <c r="CZ232" i="6" s="1"/>
  <c r="CZ240" i="6" s="1"/>
  <c r="DA214" i="6"/>
  <c r="DA219" i="6" s="1"/>
  <c r="DA224" i="6" s="1"/>
  <c r="DA232" i="6" s="1"/>
  <c r="DA240" i="6" s="1"/>
  <c r="DB214" i="6"/>
  <c r="DB219" i="6" s="1"/>
  <c r="DB224" i="6" s="1"/>
  <c r="DB232" i="6" s="1"/>
  <c r="DB240" i="6" s="1"/>
  <c r="DC214" i="6"/>
  <c r="DC219" i="6" s="1"/>
  <c r="DC224" i="6" s="1"/>
  <c r="DC232" i="6" s="1"/>
  <c r="DC240" i="6" s="1"/>
  <c r="DD214" i="6"/>
  <c r="DD219" i="6" s="1"/>
  <c r="DD224" i="6" s="1"/>
  <c r="DD232" i="6" s="1"/>
  <c r="DD240" i="6" s="1"/>
  <c r="DE214" i="6"/>
  <c r="DE219" i="6" s="1"/>
  <c r="DE224" i="6" s="1"/>
  <c r="DE232" i="6" s="1"/>
  <c r="DE240" i="6" s="1"/>
  <c r="DF214" i="6"/>
  <c r="DF219" i="6" s="1"/>
  <c r="DF224" i="6" s="1"/>
  <c r="DF232" i="6" s="1"/>
  <c r="DF240" i="6" s="1"/>
  <c r="DG214" i="6"/>
  <c r="DG219" i="6" s="1"/>
  <c r="DG224" i="6" s="1"/>
  <c r="DG232" i="6" s="1"/>
  <c r="DG240" i="6" s="1"/>
  <c r="DH214" i="6"/>
  <c r="DH219" i="6" s="1"/>
  <c r="DH224" i="6" s="1"/>
  <c r="DH232" i="6" s="1"/>
  <c r="DH240" i="6" s="1"/>
  <c r="DI214" i="6"/>
  <c r="DI219" i="6" s="1"/>
  <c r="DI224" i="6" s="1"/>
  <c r="DI232" i="6" s="1"/>
  <c r="DI240" i="6" s="1"/>
  <c r="DJ214" i="6"/>
  <c r="DJ219" i="6" s="1"/>
  <c r="DJ224" i="6" s="1"/>
  <c r="DJ232" i="6" s="1"/>
  <c r="DJ240" i="6" s="1"/>
  <c r="DK214" i="6"/>
  <c r="DK219" i="6" s="1"/>
  <c r="DK224" i="6" s="1"/>
  <c r="DK232" i="6" s="1"/>
  <c r="DK240" i="6" s="1"/>
  <c r="DL214" i="6"/>
  <c r="DL219" i="6" s="1"/>
  <c r="DL224" i="6" s="1"/>
  <c r="DL232" i="6" s="1"/>
  <c r="DL240" i="6" s="1"/>
  <c r="DM214" i="6"/>
  <c r="DM219" i="6" s="1"/>
  <c r="DM224" i="6" s="1"/>
  <c r="DM232" i="6" s="1"/>
  <c r="DM240" i="6" s="1"/>
  <c r="DN214" i="6"/>
  <c r="DN219" i="6" s="1"/>
  <c r="DN224" i="6" s="1"/>
  <c r="DN232" i="6" s="1"/>
  <c r="DN240" i="6" s="1"/>
  <c r="DO214" i="6"/>
  <c r="DO219" i="6" s="1"/>
  <c r="DO224" i="6" s="1"/>
  <c r="DO232" i="6" s="1"/>
  <c r="DO240" i="6" s="1"/>
  <c r="DP214" i="6"/>
  <c r="DP219" i="6" s="1"/>
  <c r="DP224" i="6" s="1"/>
  <c r="DP232" i="6" s="1"/>
  <c r="DP240" i="6" s="1"/>
  <c r="DQ214" i="6"/>
  <c r="DQ219" i="6" s="1"/>
  <c r="DQ224" i="6" s="1"/>
  <c r="DQ232" i="6" s="1"/>
  <c r="DQ240" i="6" s="1"/>
  <c r="DR214" i="6"/>
  <c r="DR219" i="6" s="1"/>
  <c r="DR224" i="6" s="1"/>
  <c r="DR232" i="6" s="1"/>
  <c r="DR240" i="6" s="1"/>
  <c r="DS214" i="6"/>
  <c r="DS219" i="6" s="1"/>
  <c r="DS224" i="6" s="1"/>
  <c r="DS232" i="6" s="1"/>
  <c r="DS240" i="6" s="1"/>
  <c r="DT214" i="6"/>
  <c r="DT219" i="6" s="1"/>
  <c r="DT224" i="6" s="1"/>
  <c r="DT232" i="6" s="1"/>
  <c r="DT240" i="6" s="1"/>
  <c r="DU214" i="6"/>
  <c r="DU219" i="6" s="1"/>
  <c r="DU224" i="6" s="1"/>
  <c r="DU232" i="6" s="1"/>
  <c r="DU240" i="6" s="1"/>
  <c r="DV214" i="6"/>
  <c r="DV219" i="6" s="1"/>
  <c r="DV224" i="6" s="1"/>
  <c r="DV232" i="6" s="1"/>
  <c r="DV240" i="6" s="1"/>
  <c r="DW214" i="6"/>
  <c r="DW219" i="6" s="1"/>
  <c r="DW224" i="6" s="1"/>
  <c r="DW232" i="6" s="1"/>
  <c r="DW240" i="6" s="1"/>
  <c r="DX214" i="6"/>
  <c r="DX219" i="6" s="1"/>
  <c r="DX224" i="6" s="1"/>
  <c r="DX232" i="6" s="1"/>
  <c r="DX240" i="6" s="1"/>
  <c r="DY214" i="6"/>
  <c r="DY219" i="6" s="1"/>
  <c r="DY224" i="6" s="1"/>
  <c r="DY232" i="6" s="1"/>
  <c r="DY240" i="6" s="1"/>
  <c r="DZ214" i="6"/>
  <c r="DZ219" i="6" s="1"/>
  <c r="DZ224" i="6" s="1"/>
  <c r="DZ232" i="6" s="1"/>
  <c r="DZ240" i="6" s="1"/>
  <c r="EA214" i="6"/>
  <c r="EA219" i="6" s="1"/>
  <c r="EA224" i="6" s="1"/>
  <c r="EA232" i="6" s="1"/>
  <c r="EA240" i="6" s="1"/>
  <c r="EB214" i="6"/>
  <c r="EB219" i="6" s="1"/>
  <c r="EB224" i="6" s="1"/>
  <c r="EB232" i="6" s="1"/>
  <c r="EB240" i="6" s="1"/>
  <c r="EC214" i="6"/>
  <c r="EC219" i="6" s="1"/>
  <c r="EC224" i="6" s="1"/>
  <c r="EC232" i="6" s="1"/>
  <c r="EC240" i="6" s="1"/>
  <c r="ED214" i="6"/>
  <c r="ED219" i="6" s="1"/>
  <c r="ED224" i="6" s="1"/>
  <c r="ED232" i="6" s="1"/>
  <c r="ED240" i="6" s="1"/>
  <c r="EE214" i="6"/>
  <c r="EE219" i="6" s="1"/>
  <c r="EE224" i="6" s="1"/>
  <c r="EE232" i="6" s="1"/>
  <c r="EE240" i="6" s="1"/>
  <c r="EF214" i="6"/>
  <c r="EF219" i="6" s="1"/>
  <c r="EF224" i="6" s="1"/>
  <c r="EF232" i="6" s="1"/>
  <c r="EF240" i="6" s="1"/>
  <c r="EG214" i="6"/>
  <c r="EG219" i="6" s="1"/>
  <c r="EG224" i="6" s="1"/>
  <c r="EG232" i="6" s="1"/>
  <c r="EG240" i="6" s="1"/>
  <c r="EH214" i="6"/>
  <c r="EH219" i="6" s="1"/>
  <c r="EH224" i="6" s="1"/>
  <c r="EH232" i="6" s="1"/>
  <c r="EH240" i="6" s="1"/>
  <c r="EI214" i="6"/>
  <c r="EI219" i="6" s="1"/>
  <c r="EI224" i="6" s="1"/>
  <c r="EI232" i="6" s="1"/>
  <c r="EI240" i="6" s="1"/>
  <c r="EJ214" i="6"/>
  <c r="EJ219" i="6" s="1"/>
  <c r="EJ224" i="6" s="1"/>
  <c r="EJ232" i="6" s="1"/>
  <c r="EJ240" i="6" s="1"/>
  <c r="EK214" i="6"/>
  <c r="EK219" i="6" s="1"/>
  <c r="EK224" i="6" s="1"/>
  <c r="EK232" i="6" s="1"/>
  <c r="EK240" i="6" s="1"/>
  <c r="EL214" i="6"/>
  <c r="EL219" i="6" s="1"/>
  <c r="EL224" i="6" s="1"/>
  <c r="EL232" i="6" s="1"/>
  <c r="EL240" i="6" s="1"/>
  <c r="EM214" i="6"/>
  <c r="EM219" i="6" s="1"/>
  <c r="EM224" i="6" s="1"/>
  <c r="EM232" i="6" s="1"/>
  <c r="EM240" i="6" s="1"/>
  <c r="EN214" i="6"/>
  <c r="EN219" i="6" s="1"/>
  <c r="EN224" i="6" s="1"/>
  <c r="EN232" i="6" s="1"/>
  <c r="EN240" i="6" s="1"/>
  <c r="EO214" i="6"/>
  <c r="EO219" i="6" s="1"/>
  <c r="EO224" i="6" s="1"/>
  <c r="EO232" i="6" s="1"/>
  <c r="EO240" i="6" s="1"/>
  <c r="EP214" i="6"/>
  <c r="EP219" i="6" s="1"/>
  <c r="EP224" i="6" s="1"/>
  <c r="EP232" i="6" s="1"/>
  <c r="EP240" i="6" s="1"/>
  <c r="EQ214" i="6"/>
  <c r="EQ219" i="6" s="1"/>
  <c r="EQ224" i="6" s="1"/>
  <c r="EQ232" i="6" s="1"/>
  <c r="EQ240" i="6" s="1"/>
  <c r="ER214" i="6"/>
  <c r="ER219" i="6" s="1"/>
  <c r="ER224" i="6" s="1"/>
  <c r="ER232" i="6" s="1"/>
  <c r="ER240" i="6" s="1"/>
  <c r="ES214" i="6"/>
  <c r="ES219" i="6" s="1"/>
  <c r="ES224" i="6" s="1"/>
  <c r="ES232" i="6" s="1"/>
  <c r="ES240" i="6" s="1"/>
  <c r="ET214" i="6"/>
  <c r="ET219" i="6" s="1"/>
  <c r="ET224" i="6" s="1"/>
  <c r="ET232" i="6" s="1"/>
  <c r="ET240" i="6" s="1"/>
  <c r="EU214" i="6"/>
  <c r="EU219" i="6" s="1"/>
  <c r="EU224" i="6" s="1"/>
  <c r="EU232" i="6" s="1"/>
  <c r="EU240" i="6" s="1"/>
  <c r="EV214" i="6"/>
  <c r="EV219" i="6" s="1"/>
  <c r="EV224" i="6" s="1"/>
  <c r="EV232" i="6" s="1"/>
  <c r="EV240" i="6" s="1"/>
  <c r="EW214" i="6"/>
  <c r="EW219" i="6" s="1"/>
  <c r="EW224" i="6" s="1"/>
  <c r="EW232" i="6" s="1"/>
  <c r="EW240" i="6" s="1"/>
  <c r="EX214" i="6"/>
  <c r="EX219" i="6" s="1"/>
  <c r="EX224" i="6" s="1"/>
  <c r="EX232" i="6" s="1"/>
  <c r="EX240" i="6" s="1"/>
  <c r="EY214" i="6"/>
  <c r="EY219" i="6" s="1"/>
  <c r="EY224" i="6" s="1"/>
  <c r="EY232" i="6" s="1"/>
  <c r="EY240" i="6" s="1"/>
  <c r="EZ214" i="6"/>
  <c r="EZ219" i="6" s="1"/>
  <c r="EZ224" i="6" s="1"/>
  <c r="EZ232" i="6" s="1"/>
  <c r="EZ240" i="6" s="1"/>
  <c r="FA214" i="6"/>
  <c r="FA219" i="6" s="1"/>
  <c r="FA224" i="6" s="1"/>
  <c r="FA232" i="6" s="1"/>
  <c r="FA240" i="6" s="1"/>
  <c r="FB214" i="6"/>
  <c r="FB219" i="6" s="1"/>
  <c r="FB224" i="6" s="1"/>
  <c r="FB232" i="6" s="1"/>
  <c r="FB240" i="6" s="1"/>
  <c r="FC214" i="6"/>
  <c r="FC219" i="6" s="1"/>
  <c r="FC224" i="6" s="1"/>
  <c r="FC232" i="6" s="1"/>
  <c r="FC240" i="6" s="1"/>
  <c r="FD214" i="6"/>
  <c r="FD219" i="6" s="1"/>
  <c r="FD224" i="6" s="1"/>
  <c r="FD232" i="6" s="1"/>
  <c r="FD240" i="6" s="1"/>
  <c r="FE214" i="6"/>
  <c r="FE219" i="6" s="1"/>
  <c r="FE224" i="6" s="1"/>
  <c r="FE232" i="6" s="1"/>
  <c r="FE240" i="6" s="1"/>
  <c r="F214" i="6"/>
  <c r="F219" i="6" s="1"/>
  <c r="F224" i="6" s="1"/>
  <c r="F232" i="6" s="1"/>
  <c r="F240" i="6" s="1"/>
  <c r="J214" i="6"/>
  <c r="J219" i="6" s="1"/>
  <c r="J224" i="6" s="1"/>
  <c r="J232" i="6" s="1"/>
  <c r="J240" i="6" s="1"/>
  <c r="N214" i="6"/>
  <c r="N219" i="6" s="1"/>
  <c r="N224" i="6" s="1"/>
  <c r="N232" i="6" s="1"/>
  <c r="N240" i="6" s="1"/>
  <c r="R214" i="6"/>
  <c r="R219" i="6" s="1"/>
  <c r="R224" i="6" s="1"/>
  <c r="R232" i="6" s="1"/>
  <c r="R240" i="6" s="1"/>
  <c r="V214" i="6"/>
  <c r="V219" i="6" s="1"/>
  <c r="V224" i="6" s="1"/>
  <c r="V232" i="6" s="1"/>
  <c r="V240" i="6" s="1"/>
  <c r="Z214" i="6"/>
  <c r="Z219" i="6" s="1"/>
  <c r="Z224" i="6" s="1"/>
  <c r="Z232" i="6" s="1"/>
  <c r="Z240" i="6" s="1"/>
  <c r="AD214" i="6"/>
  <c r="AD219" i="6" s="1"/>
  <c r="AD224" i="6" s="1"/>
  <c r="AD232" i="6" s="1"/>
  <c r="AD240" i="6" s="1"/>
  <c r="AH214" i="6"/>
  <c r="AH219" i="6" s="1"/>
  <c r="AH224" i="6" s="1"/>
  <c r="AH232" i="6" s="1"/>
  <c r="AH240" i="6" s="1"/>
  <c r="AL214" i="6"/>
  <c r="AL219" i="6" s="1"/>
  <c r="AL224" i="6" s="1"/>
  <c r="AL232" i="6" s="1"/>
  <c r="AL240" i="6" s="1"/>
  <c r="AP214" i="6"/>
  <c r="AP219" i="6" s="1"/>
  <c r="AP224" i="6" s="1"/>
  <c r="AP232" i="6" s="1"/>
  <c r="AP240" i="6" s="1"/>
  <c r="AT214" i="6"/>
  <c r="AT219" i="6" s="1"/>
  <c r="AT224" i="6" s="1"/>
  <c r="AT232" i="6" s="1"/>
  <c r="AT240" i="6" s="1"/>
  <c r="AX214" i="6"/>
  <c r="AX219" i="6" s="1"/>
  <c r="AX224" i="6" s="1"/>
  <c r="AX232" i="6" s="1"/>
  <c r="AX240" i="6" s="1"/>
  <c r="BB214" i="6"/>
  <c r="BB219" i="6" s="1"/>
  <c r="BB224" i="6" s="1"/>
  <c r="BB232" i="6" s="1"/>
  <c r="BB240" i="6" s="1"/>
  <c r="BF214" i="6"/>
  <c r="BF219" i="6" s="1"/>
  <c r="BF224" i="6" s="1"/>
  <c r="BF232" i="6" s="1"/>
  <c r="BF240" i="6" s="1"/>
  <c r="BJ214" i="6"/>
  <c r="BJ219" i="6" s="1"/>
  <c r="BJ224" i="6" s="1"/>
  <c r="BJ232" i="6" s="1"/>
  <c r="BJ240" i="6" s="1"/>
  <c r="BN214" i="6"/>
  <c r="BN219" i="6" s="1"/>
  <c r="BN224" i="6" s="1"/>
  <c r="BN232" i="6" s="1"/>
  <c r="BN240" i="6" s="1"/>
  <c r="BR214" i="6"/>
  <c r="BR219" i="6" s="1"/>
  <c r="BR224" i="6" s="1"/>
  <c r="BR232" i="6" s="1"/>
  <c r="BR240" i="6" s="1"/>
  <c r="BV214" i="6"/>
  <c r="BV219" i="6" s="1"/>
  <c r="BV224" i="6" s="1"/>
  <c r="BV232" i="6" s="1"/>
  <c r="BV240" i="6" s="1"/>
  <c r="BZ214" i="6"/>
  <c r="BZ219" i="6" s="1"/>
  <c r="BZ224" i="6" s="1"/>
  <c r="BZ232" i="6" s="1"/>
  <c r="BZ240" i="6" s="1"/>
  <c r="CD214" i="6"/>
  <c r="CD219" i="6" s="1"/>
  <c r="CD224" i="6" s="1"/>
  <c r="CD232" i="6" s="1"/>
  <c r="CD240" i="6" s="1"/>
  <c r="CH214" i="6"/>
  <c r="CH219" i="6" s="1"/>
  <c r="CH224" i="6" s="1"/>
  <c r="CH232" i="6" s="1"/>
  <c r="CH240" i="6" s="1"/>
  <c r="I214" i="6"/>
  <c r="I219" i="6" s="1"/>
  <c r="I224" i="6" s="1"/>
  <c r="I232" i="6" s="1"/>
  <c r="I240" i="6" s="1"/>
  <c r="Q214" i="6"/>
  <c r="Q219" i="6" s="1"/>
  <c r="Q224" i="6" s="1"/>
  <c r="Q232" i="6" s="1"/>
  <c r="Q240" i="6" s="1"/>
  <c r="Y214" i="6"/>
  <c r="Y219" i="6" s="1"/>
  <c r="Y224" i="6" s="1"/>
  <c r="Y232" i="6" s="1"/>
  <c r="Y240" i="6" s="1"/>
  <c r="AG214" i="6"/>
  <c r="AG219" i="6" s="1"/>
  <c r="AG224" i="6" s="1"/>
  <c r="AG232" i="6" s="1"/>
  <c r="AG240" i="6" s="1"/>
  <c r="AO214" i="6"/>
  <c r="AO219" i="6" s="1"/>
  <c r="AO224" i="6" s="1"/>
  <c r="AO232" i="6" s="1"/>
  <c r="AO240" i="6" s="1"/>
  <c r="AW214" i="6"/>
  <c r="AW219" i="6" s="1"/>
  <c r="AW224" i="6" s="1"/>
  <c r="AW232" i="6" s="1"/>
  <c r="AW240" i="6" s="1"/>
  <c r="BE214" i="6"/>
  <c r="BE219" i="6" s="1"/>
  <c r="BE224" i="6" s="1"/>
  <c r="BE232" i="6" s="1"/>
  <c r="BE240" i="6" s="1"/>
  <c r="BM214" i="6"/>
  <c r="BM219" i="6" s="1"/>
  <c r="BM224" i="6" s="1"/>
  <c r="BM232" i="6" s="1"/>
  <c r="BM240" i="6" s="1"/>
  <c r="BU214" i="6"/>
  <c r="BU219" i="6" s="1"/>
  <c r="BU224" i="6" s="1"/>
  <c r="BU232" i="6" s="1"/>
  <c r="BU240" i="6" s="1"/>
  <c r="CC214" i="6"/>
  <c r="CC219" i="6" s="1"/>
  <c r="CC224" i="6" s="1"/>
  <c r="CC232" i="6" s="1"/>
  <c r="CC240" i="6" s="1"/>
  <c r="D214" i="6"/>
  <c r="D219" i="6" s="1"/>
  <c r="D224" i="6" s="1"/>
  <c r="D232" i="6" s="1"/>
  <c r="D240" i="6" s="1"/>
  <c r="L214" i="6"/>
  <c r="L219" i="6" s="1"/>
  <c r="L224" i="6" s="1"/>
  <c r="L232" i="6" s="1"/>
  <c r="L240" i="6" s="1"/>
  <c r="T214" i="6"/>
  <c r="T219" i="6" s="1"/>
  <c r="T224" i="6" s="1"/>
  <c r="T232" i="6" s="1"/>
  <c r="T240" i="6" s="1"/>
  <c r="AB214" i="6"/>
  <c r="AB219" i="6" s="1"/>
  <c r="AB224" i="6" s="1"/>
  <c r="AB232" i="6" s="1"/>
  <c r="AB240" i="6" s="1"/>
  <c r="AJ214" i="6"/>
  <c r="AJ219" i="6" s="1"/>
  <c r="AJ224" i="6" s="1"/>
  <c r="AJ232" i="6" s="1"/>
  <c r="AJ240" i="6" s="1"/>
  <c r="AR214" i="6"/>
  <c r="AR219" i="6" s="1"/>
  <c r="AR224" i="6" s="1"/>
  <c r="AR232" i="6" s="1"/>
  <c r="AR240" i="6" s="1"/>
  <c r="AZ214" i="6"/>
  <c r="AZ219" i="6" s="1"/>
  <c r="AZ224" i="6" s="1"/>
  <c r="AZ232" i="6" s="1"/>
  <c r="AZ240" i="6" s="1"/>
  <c r="BH214" i="6"/>
  <c r="BH219" i="6" s="1"/>
  <c r="BH224" i="6" s="1"/>
  <c r="BH232" i="6" s="1"/>
  <c r="BH240" i="6" s="1"/>
  <c r="BP214" i="6"/>
  <c r="BP219" i="6" s="1"/>
  <c r="BP224" i="6" s="1"/>
  <c r="BP232" i="6" s="1"/>
  <c r="BP240" i="6" s="1"/>
  <c r="BX214" i="6"/>
  <c r="BX219" i="6" s="1"/>
  <c r="BX224" i="6" s="1"/>
  <c r="BX232" i="6" s="1"/>
  <c r="BX240" i="6" s="1"/>
  <c r="CF214" i="6"/>
  <c r="CF219" i="6" s="1"/>
  <c r="CF224" i="6" s="1"/>
  <c r="CF232" i="6" s="1"/>
  <c r="CF240" i="6" s="1"/>
  <c r="FX214" i="6"/>
  <c r="FX219" i="6" s="1"/>
  <c r="FX224" i="6" s="1"/>
  <c r="FX232" i="6" s="1"/>
  <c r="FX240" i="6" s="1"/>
  <c r="FT214" i="6"/>
  <c r="FT219" i="6" s="1"/>
  <c r="FT224" i="6" s="1"/>
  <c r="FT232" i="6" s="1"/>
  <c r="FT240" i="6" s="1"/>
  <c r="FP214" i="6"/>
  <c r="FP219" i="6" s="1"/>
  <c r="FP224" i="6" s="1"/>
  <c r="FP232" i="6" s="1"/>
  <c r="FP240" i="6" s="1"/>
  <c r="FL214" i="6"/>
  <c r="FL219" i="6" s="1"/>
  <c r="FL224" i="6" s="1"/>
  <c r="FL232" i="6" s="1"/>
  <c r="FL240" i="6" s="1"/>
  <c r="FH214" i="6"/>
  <c r="FH219" i="6" s="1"/>
  <c r="FH224" i="6" s="1"/>
  <c r="FH232" i="6" s="1"/>
  <c r="FH240" i="6" s="1"/>
  <c r="CB214" i="6"/>
  <c r="CB219" i="6" s="1"/>
  <c r="CB224" i="6" s="1"/>
  <c r="CB232" i="6" s="1"/>
  <c r="CB240" i="6" s="1"/>
  <c r="BL214" i="6"/>
  <c r="BL219" i="6" s="1"/>
  <c r="BL224" i="6" s="1"/>
  <c r="BL232" i="6" s="1"/>
  <c r="BL240" i="6" s="1"/>
  <c r="AV214" i="6"/>
  <c r="AV219" i="6" s="1"/>
  <c r="AV224" i="6" s="1"/>
  <c r="AV232" i="6" s="1"/>
  <c r="AV240" i="6" s="1"/>
  <c r="AF214" i="6"/>
  <c r="AF219" i="6" s="1"/>
  <c r="AF224" i="6" s="1"/>
  <c r="AF232" i="6" s="1"/>
  <c r="AF240" i="6" s="1"/>
  <c r="P214" i="6"/>
  <c r="P219" i="6" s="1"/>
  <c r="P224" i="6" s="1"/>
  <c r="P232" i="6" s="1"/>
  <c r="P240" i="6" s="1"/>
  <c r="FU214" i="6"/>
  <c r="FU219" i="6" s="1"/>
  <c r="FU224" i="6" s="1"/>
  <c r="FU232" i="6" s="1"/>
  <c r="FU240" i="6" s="1"/>
  <c r="FQ214" i="6"/>
  <c r="FQ219" i="6" s="1"/>
  <c r="FQ224" i="6" s="1"/>
  <c r="FQ232" i="6" s="1"/>
  <c r="FQ240" i="6" s="1"/>
  <c r="FM214" i="6"/>
  <c r="FM219" i="6" s="1"/>
  <c r="FM224" i="6" s="1"/>
  <c r="FM232" i="6" s="1"/>
  <c r="FM240" i="6" s="1"/>
  <c r="FI214" i="6"/>
  <c r="FI219" i="6" s="1"/>
  <c r="FI224" i="6" s="1"/>
  <c r="FI232" i="6" s="1"/>
  <c r="FI240" i="6" s="1"/>
  <c r="CG214" i="6"/>
  <c r="CG219" i="6" s="1"/>
  <c r="CG224" i="6" s="1"/>
  <c r="CG232" i="6" s="1"/>
  <c r="CG240" i="6" s="1"/>
  <c r="BQ214" i="6"/>
  <c r="BQ219" i="6" s="1"/>
  <c r="BQ224" i="6" s="1"/>
  <c r="BQ232" i="6" s="1"/>
  <c r="BQ240" i="6" s="1"/>
  <c r="BA214" i="6"/>
  <c r="BA219" i="6" s="1"/>
  <c r="BA224" i="6" s="1"/>
  <c r="BA232" i="6" s="1"/>
  <c r="BA240" i="6" s="1"/>
  <c r="AK214" i="6"/>
  <c r="AK219" i="6" s="1"/>
  <c r="AK224" i="6" s="1"/>
  <c r="AK232" i="6" s="1"/>
  <c r="AK240" i="6" s="1"/>
  <c r="U214" i="6"/>
  <c r="U219" i="6" s="1"/>
  <c r="U224" i="6" s="1"/>
  <c r="U232" i="6" s="1"/>
  <c r="U240" i="6" s="1"/>
  <c r="E214" i="6"/>
  <c r="E219" i="6" s="1"/>
  <c r="E224" i="6" s="1"/>
  <c r="E232" i="6" s="1"/>
  <c r="E240" i="6" s="1"/>
  <c r="E30" i="2"/>
  <c r="E35" i="2" s="1"/>
  <c r="E40" i="2" s="1"/>
  <c r="E48" i="2" s="1"/>
  <c r="E56" i="2" s="1"/>
  <c r="D30" i="2"/>
  <c r="C30" i="2"/>
  <c r="C35" i="2" s="1"/>
  <c r="C40" i="2" s="1"/>
  <c r="C48" i="2" s="1"/>
  <c r="I48" i="2" s="1"/>
  <c r="C32" i="2"/>
  <c r="D32" i="2"/>
  <c r="D37" i="2" s="1"/>
  <c r="D42" i="2" s="1"/>
  <c r="D50" i="2" s="1"/>
  <c r="D58" i="2" s="1"/>
  <c r="D35" i="2"/>
  <c r="D40" i="2" s="1"/>
  <c r="D48" i="2" s="1"/>
  <c r="D56" i="2" s="1"/>
  <c r="E32" i="2"/>
  <c r="E37" i="2" s="1"/>
  <c r="E42" i="2" s="1"/>
  <c r="E50" i="2" s="1"/>
  <c r="E58" i="2" s="1"/>
  <c r="C37" i="2"/>
  <c r="C42" i="2" s="1"/>
  <c r="C50" i="2" s="1"/>
  <c r="C32" i="1"/>
  <c r="E32" i="1"/>
  <c r="D32" i="1"/>
  <c r="E30" i="1"/>
  <c r="E35" i="1" s="1"/>
  <c r="E40" i="1" s="1"/>
  <c r="E48" i="1" s="1"/>
  <c r="E56" i="1" s="1"/>
  <c r="D30" i="1"/>
  <c r="D35" i="1" s="1"/>
  <c r="D40" i="1" s="1"/>
  <c r="D48" i="1" s="1"/>
  <c r="D56" i="1" s="1"/>
  <c r="C30" i="1"/>
  <c r="C35" i="1" s="1"/>
  <c r="C40" i="1" s="1"/>
  <c r="C48" i="1" s="1"/>
  <c r="C8" i="1"/>
  <c r="FZ230" i="6" l="1"/>
  <c r="C238" i="6"/>
  <c r="C240" i="6"/>
  <c r="FZ231" i="6"/>
  <c r="C56" i="2"/>
  <c r="C58" i="2"/>
  <c r="I49" i="2"/>
  <c r="I54" i="2"/>
  <c r="I48" i="1"/>
  <c r="C56" i="1"/>
  <c r="C37" i="1"/>
  <c r="C42" i="1" s="1"/>
  <c r="C50" i="1" s="1"/>
  <c r="D37" i="1"/>
  <c r="D42" i="1" s="1"/>
  <c r="D50" i="1" s="1"/>
  <c r="D58" i="1" s="1"/>
  <c r="E37" i="1"/>
  <c r="E42" i="1" s="1"/>
  <c r="E50" i="1" s="1"/>
  <c r="E58" i="1" s="1"/>
  <c r="FZ236" i="6" l="1"/>
  <c r="FZ241" i="6" s="1"/>
  <c r="FZ229" i="6"/>
  <c r="FZ237" i="6"/>
  <c r="I59" i="2"/>
  <c r="I47" i="2"/>
  <c r="I55" i="2"/>
  <c r="I53" i="2" s="1"/>
  <c r="C58" i="1"/>
  <c r="I49" i="1"/>
  <c r="I47" i="1" s="1"/>
  <c r="I54" i="1"/>
  <c r="I59" i="1" s="1"/>
  <c r="FZ235" i="6" l="1"/>
  <c r="D245" i="6"/>
  <c r="D253" i="6" s="1"/>
  <c r="D260" i="6" s="1"/>
  <c r="E245" i="6"/>
  <c r="E253" i="6" s="1"/>
  <c r="E260" i="6" s="1"/>
  <c r="C245" i="6"/>
  <c r="FZ242" i="6"/>
  <c r="I60" i="2"/>
  <c r="E63" i="2"/>
  <c r="D63" i="2"/>
  <c r="C63" i="2"/>
  <c r="I64" i="2" s="1"/>
  <c r="D63" i="1"/>
  <c r="G13" i="4" s="1"/>
  <c r="E63" i="1"/>
  <c r="H13" i="4" s="1"/>
  <c r="C63" i="1"/>
  <c r="I64" i="1" s="1"/>
  <c r="I55" i="1"/>
  <c r="I60" i="1" s="1"/>
  <c r="C253" i="6" l="1"/>
  <c r="C260" i="6" s="1"/>
  <c r="FZ261" i="6" s="1"/>
  <c r="FZ246" i="6"/>
  <c r="FG247" i="6"/>
  <c r="FG255" i="6" s="1"/>
  <c r="BI247" i="6"/>
  <c r="BI255" i="6" s="1"/>
  <c r="FV247" i="6"/>
  <c r="FV255" i="6" s="1"/>
  <c r="FO247" i="6"/>
  <c r="FO255" i="6" s="1"/>
  <c r="FR247" i="6"/>
  <c r="FR255" i="6" s="1"/>
  <c r="AC247" i="6"/>
  <c r="AC255" i="6" s="1"/>
  <c r="AS247" i="6"/>
  <c r="AS255" i="6" s="1"/>
  <c r="FW247" i="6"/>
  <c r="FW255" i="6" s="1"/>
  <c r="FW262" i="6" s="1"/>
  <c r="X247" i="6"/>
  <c r="X255" i="6" s="1"/>
  <c r="AN247" i="6"/>
  <c r="AN255" i="6" s="1"/>
  <c r="FS247" i="6"/>
  <c r="FS255" i="6" s="1"/>
  <c r="FK247" i="6"/>
  <c r="FK255" i="6" s="1"/>
  <c r="FJ247" i="6"/>
  <c r="FJ255" i="6" s="1"/>
  <c r="H247" i="6"/>
  <c r="H255" i="6" s="1"/>
  <c r="M247" i="6"/>
  <c r="M255" i="6" s="1"/>
  <c r="BY247" i="6"/>
  <c r="BY255" i="6" s="1"/>
  <c r="FN247" i="6"/>
  <c r="FN255" i="6" s="1"/>
  <c r="BT247" i="6"/>
  <c r="BT255" i="6" s="1"/>
  <c r="FF247" i="6"/>
  <c r="FF255" i="6" s="1"/>
  <c r="BD247" i="6"/>
  <c r="BD255" i="6" s="1"/>
  <c r="E247" i="6"/>
  <c r="E255" i="6" s="1"/>
  <c r="CF247" i="6"/>
  <c r="CF255" i="6" s="1"/>
  <c r="BF247" i="6"/>
  <c r="BF255" i="6" s="1"/>
  <c r="EY247" i="6"/>
  <c r="EY255" i="6" s="1"/>
  <c r="EA247" i="6"/>
  <c r="EA255" i="6" s="1"/>
  <c r="DG247" i="6"/>
  <c r="DG255" i="6" s="1"/>
  <c r="CM247" i="6"/>
  <c r="CM255" i="6" s="1"/>
  <c r="U247" i="6"/>
  <c r="U255" i="6" s="1"/>
  <c r="L247" i="6"/>
  <c r="L255" i="6" s="1"/>
  <c r="V247" i="6"/>
  <c r="V255" i="6" s="1"/>
  <c r="DZ247" i="6"/>
  <c r="DZ255" i="6" s="1"/>
  <c r="DB247" i="6"/>
  <c r="DB255" i="6" s="1"/>
  <c r="AY247" i="6"/>
  <c r="AY255" i="6" s="1"/>
  <c r="FI247" i="6"/>
  <c r="FI255" i="6" s="1"/>
  <c r="AH247" i="6"/>
  <c r="AH255" i="6" s="1"/>
  <c r="BK247" i="6"/>
  <c r="BK255" i="6" s="1"/>
  <c r="BQ247" i="6"/>
  <c r="BQ255" i="6" s="1"/>
  <c r="FC247" i="6"/>
  <c r="FC255" i="6" s="1"/>
  <c r="CQ247" i="6"/>
  <c r="CQ255" i="6" s="1"/>
  <c r="CG247" i="6"/>
  <c r="CG255" i="6" s="1"/>
  <c r="BR247" i="6"/>
  <c r="BR255" i="6" s="1"/>
  <c r="ET247" i="6"/>
  <c r="ET255" i="6" s="1"/>
  <c r="DN247" i="6"/>
  <c r="DN255" i="6" s="1"/>
  <c r="AI247" i="6"/>
  <c r="AI255" i="6" s="1"/>
  <c r="AJ247" i="6"/>
  <c r="AJ255" i="6" s="1"/>
  <c r="BN247" i="6"/>
  <c r="BN255" i="6" s="1"/>
  <c r="FA247" i="6"/>
  <c r="FA255" i="6" s="1"/>
  <c r="EG247" i="6"/>
  <c r="EG255" i="6" s="1"/>
  <c r="DQ247" i="6"/>
  <c r="DQ255" i="6" s="1"/>
  <c r="DA247" i="6"/>
  <c r="DA255" i="6" s="1"/>
  <c r="BA247" i="6"/>
  <c r="BA255" i="6" s="1"/>
  <c r="FX247" i="6"/>
  <c r="FX255" i="6" s="1"/>
  <c r="FX262" i="6" s="1"/>
  <c r="AW247" i="6"/>
  <c r="AW255" i="6" s="1"/>
  <c r="AT247" i="6"/>
  <c r="AT255" i="6" s="1"/>
  <c r="EZ247" i="6"/>
  <c r="EZ255" i="6" s="1"/>
  <c r="EJ247" i="6"/>
  <c r="EJ255" i="6" s="1"/>
  <c r="DT247" i="6"/>
  <c r="DT255" i="6" s="1"/>
  <c r="DD247" i="6"/>
  <c r="DD255" i="6" s="1"/>
  <c r="CN247" i="6"/>
  <c r="CN255" i="6" s="1"/>
  <c r="AQ247" i="6"/>
  <c r="AQ255" i="6" s="1"/>
  <c r="FQ247" i="6"/>
  <c r="FQ255" i="6" s="1"/>
  <c r="T247" i="6"/>
  <c r="T255" i="6" s="1"/>
  <c r="AP247" i="6"/>
  <c r="AP255" i="6" s="1"/>
  <c r="EU247" i="6"/>
  <c r="EU255" i="6" s="1"/>
  <c r="DW247" i="6"/>
  <c r="DW255" i="6" s="1"/>
  <c r="DC247" i="6"/>
  <c r="DC255" i="6" s="1"/>
  <c r="CI247" i="6"/>
  <c r="CI255" i="6" s="1"/>
  <c r="FU247" i="6"/>
  <c r="FU255" i="6" s="1"/>
  <c r="BM247" i="6"/>
  <c r="BM255" i="6" s="1"/>
  <c r="FB247" i="6"/>
  <c r="FB255" i="6" s="1"/>
  <c r="DR247" i="6"/>
  <c r="DR255" i="6" s="1"/>
  <c r="CT247" i="6"/>
  <c r="CT255" i="6" s="1"/>
  <c r="S247" i="6"/>
  <c r="S255" i="6" s="1"/>
  <c r="P247" i="6"/>
  <c r="P255" i="6" s="1"/>
  <c r="EK247" i="6"/>
  <c r="EK255" i="6" s="1"/>
  <c r="AU247" i="6"/>
  <c r="AU255" i="6" s="1"/>
  <c r="AZ247" i="6"/>
  <c r="AZ255" i="6" s="1"/>
  <c r="EQ247" i="6"/>
  <c r="EQ255" i="6" s="1"/>
  <c r="BS247" i="6"/>
  <c r="BS255" i="6" s="1"/>
  <c r="BL247" i="6"/>
  <c r="BL255" i="6" s="1"/>
  <c r="AL247" i="6"/>
  <c r="AL255" i="6" s="1"/>
  <c r="EL247" i="6"/>
  <c r="EL255" i="6" s="1"/>
  <c r="CX247" i="6"/>
  <c r="CX255" i="6" s="1"/>
  <c r="AK247" i="6"/>
  <c r="AK255" i="6" s="1"/>
  <c r="D247" i="6"/>
  <c r="D255" i="6" s="1"/>
  <c r="AX247" i="6"/>
  <c r="AX255" i="6" s="1"/>
  <c r="EW247" i="6"/>
  <c r="EW255" i="6" s="1"/>
  <c r="EC247" i="6"/>
  <c r="EC255" i="6" s="1"/>
  <c r="DM247" i="6"/>
  <c r="DM255" i="6" s="1"/>
  <c r="CW247" i="6"/>
  <c r="CW255" i="6" s="1"/>
  <c r="FM247" i="6"/>
  <c r="FM255" i="6" s="1"/>
  <c r="BH247" i="6"/>
  <c r="BH255" i="6" s="1"/>
  <c r="Q247" i="6"/>
  <c r="Q255" i="6" s="1"/>
  <c r="AD247" i="6"/>
  <c r="AD255" i="6" s="1"/>
  <c r="EV247" i="6"/>
  <c r="EV255" i="6" s="1"/>
  <c r="EF247" i="6"/>
  <c r="EF255" i="6" s="1"/>
  <c r="DP247" i="6"/>
  <c r="DP255" i="6" s="1"/>
  <c r="CZ247" i="6"/>
  <c r="CZ255" i="6" s="1"/>
  <c r="CJ247" i="6"/>
  <c r="CJ255" i="6" s="1"/>
  <c r="AA247" i="6"/>
  <c r="AA255" i="6" s="1"/>
  <c r="AV247" i="6"/>
  <c r="AV255" i="6" s="1"/>
  <c r="AO247" i="6"/>
  <c r="AO255" i="6" s="1"/>
  <c r="Z247" i="6"/>
  <c r="Z255" i="6" s="1"/>
  <c r="EM247" i="6"/>
  <c r="EM255" i="6" s="1"/>
  <c r="DS247" i="6"/>
  <c r="DS255" i="6" s="1"/>
  <c r="CY247" i="6"/>
  <c r="CY255" i="6" s="1"/>
  <c r="BC247" i="6"/>
  <c r="BC255" i="6" s="1"/>
  <c r="FP247" i="6"/>
  <c r="FP255" i="6" s="1"/>
  <c r="CH247" i="6"/>
  <c r="CH255" i="6" s="1"/>
  <c r="EP247" i="6"/>
  <c r="EP255" i="6" s="1"/>
  <c r="DJ247" i="6"/>
  <c r="DJ255" i="6" s="1"/>
  <c r="CL247" i="6"/>
  <c r="CL255" i="6" s="1"/>
  <c r="FT247" i="6"/>
  <c r="FT255" i="6" s="1"/>
  <c r="CS247" i="6"/>
  <c r="CS255" i="6" s="1"/>
  <c r="AE247" i="6"/>
  <c r="AE255" i="6" s="1"/>
  <c r="BU247" i="6"/>
  <c r="BU255" i="6" s="1"/>
  <c r="EE247" i="6"/>
  <c r="EE255" i="6" s="1"/>
  <c r="AM247" i="6"/>
  <c r="AM255" i="6" s="1"/>
  <c r="BX247" i="6"/>
  <c r="BX255" i="6" s="1"/>
  <c r="F247" i="6"/>
  <c r="F255" i="6" s="1"/>
  <c r="ED247" i="6"/>
  <c r="ED255" i="6" s="1"/>
  <c r="CP247" i="6"/>
  <c r="CP255" i="6" s="1"/>
  <c r="CB247" i="6"/>
  <c r="CB255" i="6" s="1"/>
  <c r="BE247" i="6"/>
  <c r="BE255" i="6" s="1"/>
  <c r="R247" i="6"/>
  <c r="R255" i="6" s="1"/>
  <c r="ES247" i="6"/>
  <c r="ES255" i="6" s="1"/>
  <c r="DY247" i="6"/>
  <c r="DY255" i="6" s="1"/>
  <c r="DI247" i="6"/>
  <c r="DI255" i="6" s="1"/>
  <c r="CO247" i="6"/>
  <c r="CO255" i="6" s="1"/>
  <c r="AF247" i="6"/>
  <c r="AF255" i="6" s="1"/>
  <c r="AB247" i="6"/>
  <c r="AB255" i="6" s="1"/>
  <c r="BZ247" i="6"/>
  <c r="BZ255" i="6" s="1"/>
  <c r="N247" i="6"/>
  <c r="N255" i="6" s="1"/>
  <c r="ER247" i="6"/>
  <c r="ER255" i="6" s="1"/>
  <c r="EB247" i="6"/>
  <c r="EB255" i="6" s="1"/>
  <c r="DL247" i="6"/>
  <c r="DL255" i="6" s="1"/>
  <c r="CV247" i="6"/>
  <c r="CV255" i="6" s="1"/>
  <c r="BW247" i="6"/>
  <c r="BW255" i="6" s="1"/>
  <c r="K247" i="6"/>
  <c r="K255" i="6" s="1"/>
  <c r="FL247" i="6"/>
  <c r="FL255" i="6" s="1"/>
  <c r="J247" i="6"/>
  <c r="J255" i="6" s="1"/>
  <c r="EI247" i="6"/>
  <c r="EI255" i="6" s="1"/>
  <c r="DO247" i="6"/>
  <c r="DO255" i="6" s="1"/>
  <c r="CU247" i="6"/>
  <c r="CU255" i="6" s="1"/>
  <c r="W247" i="6"/>
  <c r="W255" i="6" s="1"/>
  <c r="AR247" i="6"/>
  <c r="AR255" i="6" s="1"/>
  <c r="BB247" i="6"/>
  <c r="BB255" i="6" s="1"/>
  <c r="EH247" i="6"/>
  <c r="EH255" i="6" s="1"/>
  <c r="DF247" i="6"/>
  <c r="DF255" i="6" s="1"/>
  <c r="CE247" i="6"/>
  <c r="CE255" i="6" s="1"/>
  <c r="I247" i="6"/>
  <c r="I255" i="6" s="1"/>
  <c r="CD247" i="6"/>
  <c r="CD255" i="6" s="1"/>
  <c r="CK247" i="6"/>
  <c r="CK255" i="6" s="1"/>
  <c r="O247" i="6"/>
  <c r="O255" i="6" s="1"/>
  <c r="BV247" i="6"/>
  <c r="BV255" i="6" s="1"/>
  <c r="DK247" i="6"/>
  <c r="DK255" i="6" s="1"/>
  <c r="G247" i="6"/>
  <c r="G255" i="6" s="1"/>
  <c r="AG247" i="6"/>
  <c r="AG255" i="6" s="1"/>
  <c r="EX247" i="6"/>
  <c r="EX255" i="6" s="1"/>
  <c r="DV247" i="6"/>
  <c r="DV255" i="6" s="1"/>
  <c r="BO247" i="6"/>
  <c r="BO255" i="6" s="1"/>
  <c r="BP247" i="6"/>
  <c r="BP255" i="6" s="1"/>
  <c r="Y247" i="6"/>
  <c r="Y255" i="6" s="1"/>
  <c r="FE247" i="6"/>
  <c r="FE255" i="6" s="1"/>
  <c r="EO247" i="6"/>
  <c r="EO255" i="6" s="1"/>
  <c r="DU247" i="6"/>
  <c r="DU255" i="6" s="1"/>
  <c r="DE247" i="6"/>
  <c r="DE255" i="6" s="1"/>
  <c r="CA247" i="6"/>
  <c r="CA255" i="6" s="1"/>
  <c r="FH247" i="6"/>
  <c r="FH255" i="6" s="1"/>
  <c r="CC247" i="6"/>
  <c r="CC255" i="6" s="1"/>
  <c r="BJ247" i="6"/>
  <c r="BJ255" i="6" s="1"/>
  <c r="FD247" i="6"/>
  <c r="FD255" i="6" s="1"/>
  <c r="EN247" i="6"/>
  <c r="EN255" i="6" s="1"/>
  <c r="DX247" i="6"/>
  <c r="DX255" i="6" s="1"/>
  <c r="DH247" i="6"/>
  <c r="DH255" i="6" s="1"/>
  <c r="CR247" i="6"/>
  <c r="CR255" i="6" s="1"/>
  <c r="BG247" i="6"/>
  <c r="BG255" i="6" s="1"/>
  <c r="C247" i="6"/>
  <c r="E65" i="2"/>
  <c r="D65" i="2"/>
  <c r="C65" i="2"/>
  <c r="I65" i="2" s="1"/>
  <c r="I63" i="2" s="1"/>
  <c r="E65" i="1"/>
  <c r="H15" i="4" s="1"/>
  <c r="D65" i="1"/>
  <c r="G15" i="4" s="1"/>
  <c r="C65" i="1"/>
  <c r="I53" i="1"/>
  <c r="F13" i="4"/>
  <c r="FZ247" i="6" l="1"/>
  <c r="FZ245" i="6" s="1"/>
  <c r="C255" i="6"/>
  <c r="FZ252" i="6"/>
  <c r="FZ256" i="6" s="1"/>
  <c r="I65" i="1"/>
  <c r="I63" i="1" s="1"/>
  <c r="F15" i="4"/>
  <c r="C8" i="4" s="1"/>
  <c r="C12" i="4" s="1"/>
  <c r="F262" i="6" l="1"/>
  <c r="J262" i="6"/>
  <c r="N262" i="6"/>
  <c r="R262" i="6"/>
  <c r="V262" i="6"/>
  <c r="Z262" i="6"/>
  <c r="AD262" i="6"/>
  <c r="AH262" i="6"/>
  <c r="AL262" i="6"/>
  <c r="AP262" i="6"/>
  <c r="AT262" i="6"/>
  <c r="AX262" i="6"/>
  <c r="BB262" i="6"/>
  <c r="BF262" i="6"/>
  <c r="BJ262" i="6"/>
  <c r="BN262" i="6"/>
  <c r="BR262" i="6"/>
  <c r="BV262" i="6"/>
  <c r="BZ262" i="6"/>
  <c r="CD262" i="6"/>
  <c r="CH262" i="6"/>
  <c r="CL262" i="6"/>
  <c r="CP262" i="6"/>
  <c r="CT262" i="6"/>
  <c r="CX262" i="6"/>
  <c r="DB262" i="6"/>
  <c r="DF262" i="6"/>
  <c r="DJ262" i="6"/>
  <c r="DN262" i="6"/>
  <c r="DR262" i="6"/>
  <c r="DV262" i="6"/>
  <c r="DZ262" i="6"/>
  <c r="ED262" i="6"/>
  <c r="EH262" i="6"/>
  <c r="EL262" i="6"/>
  <c r="EP262" i="6"/>
  <c r="ET262" i="6"/>
  <c r="EX262" i="6"/>
  <c r="FB262" i="6"/>
  <c r="FF262" i="6"/>
  <c r="FJ262" i="6"/>
  <c r="FN262" i="6"/>
  <c r="FR262" i="6"/>
  <c r="FV262" i="6"/>
  <c r="C262" i="6"/>
  <c r="G262" i="6"/>
  <c r="K262" i="6"/>
  <c r="O262" i="6"/>
  <c r="S262" i="6"/>
  <c r="W262" i="6"/>
  <c r="AA262" i="6"/>
  <c r="AE262" i="6"/>
  <c r="AI262" i="6"/>
  <c r="AM262" i="6"/>
  <c r="AQ262" i="6"/>
  <c r="AU262" i="6"/>
  <c r="AY262" i="6"/>
  <c r="BC262" i="6"/>
  <c r="BG262" i="6"/>
  <c r="BK262" i="6"/>
  <c r="BO262" i="6"/>
  <c r="BS262" i="6"/>
  <c r="BW262" i="6"/>
  <c r="CA262" i="6"/>
  <c r="CE262" i="6"/>
  <c r="CI262" i="6"/>
  <c r="CM262" i="6"/>
  <c r="CQ262" i="6"/>
  <c r="H262" i="6"/>
  <c r="P262" i="6"/>
  <c r="X262" i="6"/>
  <c r="AF262" i="6"/>
  <c r="AN262" i="6"/>
  <c r="AV262" i="6"/>
  <c r="BD262" i="6"/>
  <c r="BL262" i="6"/>
  <c r="BT262" i="6"/>
  <c r="CB262" i="6"/>
  <c r="CJ262" i="6"/>
  <c r="CR262" i="6"/>
  <c r="CW262" i="6"/>
  <c r="DC262" i="6"/>
  <c r="DH262" i="6"/>
  <c r="DM262" i="6"/>
  <c r="DS262" i="6"/>
  <c r="DX262" i="6"/>
  <c r="EC262" i="6"/>
  <c r="EI262" i="6"/>
  <c r="EN262" i="6"/>
  <c r="ES262" i="6"/>
  <c r="EY262" i="6"/>
  <c r="FD262" i="6"/>
  <c r="FI262" i="6"/>
  <c r="FO262" i="6"/>
  <c r="FT262" i="6"/>
  <c r="I262" i="6"/>
  <c r="Q262" i="6"/>
  <c r="Y262" i="6"/>
  <c r="AG262" i="6"/>
  <c r="AO262" i="6"/>
  <c r="AW262" i="6"/>
  <c r="BE262" i="6"/>
  <c r="BM262" i="6"/>
  <c r="BU262" i="6"/>
  <c r="CC262" i="6"/>
  <c r="CK262" i="6"/>
  <c r="CS262" i="6"/>
  <c r="CY262" i="6"/>
  <c r="DD262" i="6"/>
  <c r="DI262" i="6"/>
  <c r="DO262" i="6"/>
  <c r="DT262" i="6"/>
  <c r="DY262" i="6"/>
  <c r="EE262" i="6"/>
  <c r="EJ262" i="6"/>
  <c r="EO262" i="6"/>
  <c r="EU262" i="6"/>
  <c r="EZ262" i="6"/>
  <c r="FE262" i="6"/>
  <c r="FK262" i="6"/>
  <c r="FP262" i="6"/>
  <c r="FU262" i="6"/>
  <c r="D262" i="6"/>
  <c r="L262" i="6"/>
  <c r="T262" i="6"/>
  <c r="AB262" i="6"/>
  <c r="AJ262" i="6"/>
  <c r="AR262" i="6"/>
  <c r="AZ262" i="6"/>
  <c r="BH262" i="6"/>
  <c r="BP262" i="6"/>
  <c r="BX262" i="6"/>
  <c r="CF262" i="6"/>
  <c r="CN262" i="6"/>
  <c r="CU262" i="6"/>
  <c r="CZ262" i="6"/>
  <c r="DE262" i="6"/>
  <c r="DK262" i="6"/>
  <c r="DP262" i="6"/>
  <c r="DU262" i="6"/>
  <c r="EA262" i="6"/>
  <c r="EF262" i="6"/>
  <c r="EK262" i="6"/>
  <c r="EQ262" i="6"/>
  <c r="EV262" i="6"/>
  <c r="FA262" i="6"/>
  <c r="FG262" i="6"/>
  <c r="FL262" i="6"/>
  <c r="FQ262" i="6"/>
  <c r="AC262" i="6"/>
  <c r="BI262" i="6"/>
  <c r="CO262" i="6"/>
  <c r="DL262" i="6"/>
  <c r="EG262" i="6"/>
  <c r="FC262" i="6"/>
  <c r="FH262" i="6"/>
  <c r="AS262" i="6"/>
  <c r="DA262" i="6"/>
  <c r="DW262" i="6"/>
  <c r="FM262" i="6"/>
  <c r="U262" i="6"/>
  <c r="CG262" i="6"/>
  <c r="DG262" i="6"/>
  <c r="EB262" i="6"/>
  <c r="FS262" i="6"/>
  <c r="E262" i="6"/>
  <c r="AK262" i="6"/>
  <c r="BQ262" i="6"/>
  <c r="CV262" i="6"/>
  <c r="DQ262" i="6"/>
  <c r="EM262" i="6"/>
  <c r="M262" i="6"/>
  <c r="BY262" i="6"/>
  <c r="ER262" i="6"/>
  <c r="BA262" i="6"/>
  <c r="EW262" i="6"/>
  <c r="C7" i="4"/>
  <c r="FZ262" i="6" l="1"/>
  <c r="FZ260" i="6" s="1"/>
  <c r="C11" i="4"/>
  <c r="C16" i="4" s="1"/>
  <c r="C15" i="4" l="1"/>
</calcChain>
</file>

<file path=xl/comments1.xml><?xml version="1.0" encoding="utf-8"?>
<comments xmlns="http://schemas.openxmlformats.org/spreadsheetml/2006/main">
  <authors>
    <author>Author</author>
  </authors>
  <commentList>
    <comment ref="C20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modified to 0.01 to be able to carry out the calculation.</t>
        </r>
      </text>
    </comment>
    <comment ref="BX20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modified to 0.01 to be able to carry out the calculation.</t>
        </r>
      </text>
    </comment>
  </commentList>
</comments>
</file>

<file path=xl/sharedStrings.xml><?xml version="1.0" encoding="utf-8"?>
<sst xmlns="http://schemas.openxmlformats.org/spreadsheetml/2006/main" count="416" uniqueCount="69">
  <si>
    <t>Merged system</t>
  </si>
  <si>
    <t>Total Allowed Revenue (€)</t>
  </si>
  <si>
    <t>Input</t>
  </si>
  <si>
    <t>Entry Split</t>
  </si>
  <si>
    <t>Calculated</t>
  </si>
  <si>
    <t>Exit Split</t>
  </si>
  <si>
    <t>Entry (€)</t>
  </si>
  <si>
    <t>Exit (€)</t>
  </si>
  <si>
    <t>Distance</t>
  </si>
  <si>
    <t>Exit</t>
  </si>
  <si>
    <t>Entry</t>
  </si>
  <si>
    <t>km</t>
  </si>
  <si>
    <t>IP EXIT</t>
  </si>
  <si>
    <t xml:space="preserve">Storage exit point </t>
  </si>
  <si>
    <t>Domestic exit cluster</t>
  </si>
  <si>
    <t>IP ENTRY</t>
  </si>
  <si>
    <t xml:space="preserve">Storage entry point </t>
  </si>
  <si>
    <t>Production cluster</t>
  </si>
  <si>
    <t>MWh/h/y</t>
  </si>
  <si>
    <t>CAP En</t>
  </si>
  <si>
    <t>CAP Ex</t>
  </si>
  <si>
    <t xml:space="preserve">Domestic exit cluster </t>
  </si>
  <si>
    <t>AD En</t>
  </si>
  <si>
    <t>AD Ex</t>
  </si>
  <si>
    <t>Wc En</t>
  </si>
  <si>
    <t>Wc Ex</t>
  </si>
  <si>
    <t>R En</t>
  </si>
  <si>
    <t>R Ex</t>
  </si>
  <si>
    <t>EUR/kWh/h/y</t>
  </si>
  <si>
    <t>T En</t>
  </si>
  <si>
    <t>T Ex</t>
  </si>
  <si>
    <t>Rescaling</t>
  </si>
  <si>
    <t>Original tariffs</t>
  </si>
  <si>
    <t>Total revenue (€):</t>
  </si>
  <si>
    <t>Modified Tariffs</t>
  </si>
  <si>
    <t>Storage discount</t>
  </si>
  <si>
    <t>Rescaling factor</t>
  </si>
  <si>
    <t>Rescaled Tariffs</t>
  </si>
  <si>
    <t xml:space="preserve">Transportgas </t>
  </si>
  <si>
    <t>Clustering</t>
  </si>
  <si>
    <t>Yugorosgaz</t>
  </si>
  <si>
    <t>Domestic Exit Cluster</t>
  </si>
  <si>
    <t>IP Entry</t>
  </si>
  <si>
    <t>Allowed revenue of Transportgas (€)</t>
  </si>
  <si>
    <t>Booked capacity of entry points after merger</t>
  </si>
  <si>
    <t>Allowed revenue of Yugorosgaz (€)</t>
  </si>
  <si>
    <t>Transportgas</t>
  </si>
  <si>
    <t>Total Revenue in the merged system (€)</t>
  </si>
  <si>
    <t>Booked capacity of exit points after merger</t>
  </si>
  <si>
    <t>ITC (€)</t>
  </si>
  <si>
    <t>From Transportgas to Yugorosgaz</t>
  </si>
  <si>
    <t xml:space="preserve">From Yugorosgaz to Transportgas </t>
  </si>
  <si>
    <t>Revenue after ITC  (€)</t>
  </si>
  <si>
    <t>Equalisation</t>
  </si>
  <si>
    <t>Total Allowed Revenue</t>
  </si>
  <si>
    <t>Exit points</t>
  </si>
  <si>
    <t>Storage</t>
  </si>
  <si>
    <t>Entry points</t>
  </si>
  <si>
    <t>IP Hor</t>
  </si>
  <si>
    <t>Production</t>
  </si>
  <si>
    <t>Rescaled Tariffs - Before equalisation on domestic exit points</t>
  </si>
  <si>
    <t>Total revenue from domestic exit points (€)</t>
  </si>
  <si>
    <t>Total booking on domestic exit points (MWh/h)</t>
  </si>
  <si>
    <t>Equalised tariff on domestic exit points</t>
  </si>
  <si>
    <t>Rescaled Tariffs - After equalisation on domestic exit points</t>
  </si>
  <si>
    <t>Storage exit</t>
  </si>
  <si>
    <t>IP Exit</t>
  </si>
  <si>
    <t>Storage Entry</t>
  </si>
  <si>
    <t>Storage 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</si>
</sst>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0.0000"/>
    <numFmt numFmtId="166" formatCode="_-* #,##0_₴_-;\-* #,##0_₴_-;_-* &quot;-&quot;_₴_-;_-@_-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3" borderId="1" xfId="0" applyFont="1" applyFill="1" applyBorder="1"/>
    <xf numFmtId="0" fontId="3" fillId="2" borderId="2" xfId="0" applyFont="1" applyFill="1" applyBorder="1"/>
    <xf numFmtId="0" fontId="5" fillId="0" borderId="0" xfId="0" applyFont="1"/>
    <xf numFmtId="3" fontId="0" fillId="0" borderId="2" xfId="0" applyNumberFormat="1" applyBorder="1"/>
    <xf numFmtId="0" fontId="3" fillId="2" borderId="0" xfId="0" applyFont="1" applyFill="1" applyBorder="1"/>
    <xf numFmtId="165" fontId="0" fillId="0" borderId="2" xfId="0" applyNumberFormat="1" applyBorder="1"/>
    <xf numFmtId="166" fontId="0" fillId="4" borderId="3" xfId="1" applyNumberFormat="1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166" fontId="0" fillId="0" borderId="2" xfId="1" applyNumberFormat="1" applyFont="1" applyBorder="1" applyAlignment="1">
      <alignment horizontal="center"/>
    </xf>
    <xf numFmtId="166" fontId="0" fillId="0" borderId="2" xfId="0" applyNumberFormat="1" applyBorder="1"/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2" fontId="6" fillId="5" borderId="2" xfId="0" applyNumberFormat="1" applyFont="1" applyFill="1" applyBorder="1" applyAlignment="1">
      <alignment horizontal="center" vertical="center"/>
    </xf>
    <xf numFmtId="2" fontId="0" fillId="5" borderId="2" xfId="0" applyNumberFormat="1" applyFill="1" applyBorder="1"/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3" fontId="0" fillId="4" borderId="3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167" fontId="3" fillId="0" borderId="3" xfId="1" applyNumberFormat="1" applyFont="1" applyFill="1" applyBorder="1" applyAlignment="1">
      <alignment horizontal="center"/>
    </xf>
    <xf numFmtId="9" fontId="0" fillId="4" borderId="2" xfId="0" applyNumberFormat="1" applyFill="1" applyBorder="1"/>
    <xf numFmtId="0" fontId="6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6" fontId="0" fillId="0" borderId="0" xfId="0" applyNumberForma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3" fontId="8" fillId="6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3" fontId="8" fillId="5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2" fontId="0" fillId="0" borderId="2" xfId="0" applyNumberFormat="1" applyBorder="1"/>
    <xf numFmtId="167" fontId="0" fillId="0" borderId="2" xfId="0" applyNumberFormat="1" applyBorder="1"/>
    <xf numFmtId="167" fontId="0" fillId="0" borderId="2" xfId="0" applyNumberFormat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2" fontId="0" fillId="0" borderId="0" xfId="0" applyNumberFormat="1"/>
    <xf numFmtId="9" fontId="0" fillId="5" borderId="2" xfId="0" applyNumberFormat="1" applyFill="1" applyBorder="1"/>
    <xf numFmtId="0" fontId="3" fillId="2" borderId="2" xfId="0" applyFont="1" applyFill="1" applyBorder="1" applyAlignment="1">
      <alignment wrapText="1"/>
    </xf>
    <xf numFmtId="0" fontId="1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tabSelected="1" workbookViewId="0">
      <selection activeCell="E23" sqref="E23"/>
    </sheetView>
  </sheetViews>
  <sheetFormatPr defaultRowHeight="15" x14ac:dyDescent="0.25"/>
  <cols>
    <col min="2" max="2" width="24.85546875" bestFit="1" customWidth="1"/>
    <col min="3" max="4" width="18.7109375" bestFit="1" customWidth="1"/>
    <col min="5" max="5" width="20.28515625" bestFit="1" customWidth="1"/>
    <col min="6" max="6" width="21.28515625" customWidth="1"/>
    <col min="9" max="9" width="16.85546875" bestFit="1" customWidth="1"/>
    <col min="10" max="10" width="19.5703125" customWidth="1"/>
    <col min="11" max="11" width="17.140625" customWidth="1"/>
    <col min="12" max="12" width="18.7109375" bestFit="1" customWidth="1"/>
    <col min="13" max="13" width="17.42578125" bestFit="1" customWidth="1"/>
  </cols>
  <sheetData>
    <row r="1" spans="2:13" x14ac:dyDescent="0.25">
      <c r="G1" s="31"/>
    </row>
    <row r="2" spans="2:13" x14ac:dyDescent="0.25">
      <c r="B2" t="s">
        <v>0</v>
      </c>
      <c r="G2" s="32"/>
    </row>
    <row r="3" spans="2:13" x14ac:dyDescent="0.25">
      <c r="G3" s="33"/>
    </row>
    <row r="4" spans="2:13" x14ac:dyDescent="0.25">
      <c r="B4" s="4" t="s">
        <v>1</v>
      </c>
      <c r="C4" s="9">
        <v>40500000</v>
      </c>
      <c r="E4" s="10" t="s">
        <v>2</v>
      </c>
      <c r="G4" s="32"/>
    </row>
    <row r="5" spans="2:13" x14ac:dyDescent="0.25">
      <c r="B5" s="4" t="s">
        <v>3</v>
      </c>
      <c r="C5" s="9">
        <v>50</v>
      </c>
      <c r="E5" s="11" t="s">
        <v>4</v>
      </c>
    </row>
    <row r="6" spans="2:13" x14ac:dyDescent="0.25">
      <c r="B6" s="4" t="s">
        <v>5</v>
      </c>
      <c r="C6" s="12">
        <f>100-C5</f>
        <v>50</v>
      </c>
    </row>
    <row r="7" spans="2:13" x14ac:dyDescent="0.25">
      <c r="B7" s="4" t="s">
        <v>6</v>
      </c>
      <c r="C7" s="12">
        <f>C4*C5/100</f>
        <v>20250000</v>
      </c>
    </row>
    <row r="8" spans="2:13" x14ac:dyDescent="0.25">
      <c r="B8" s="4" t="s">
        <v>7</v>
      </c>
      <c r="C8" s="13">
        <f>C4-C7</f>
        <v>20250000</v>
      </c>
    </row>
    <row r="10" spans="2:13" x14ac:dyDescent="0.25">
      <c r="B10" s="14" t="s">
        <v>8</v>
      </c>
      <c r="D10" s="59" t="s">
        <v>9</v>
      </c>
      <c r="E10" s="60"/>
      <c r="F10" s="61"/>
      <c r="K10" s="62" t="s">
        <v>10</v>
      </c>
      <c r="L10" s="62"/>
      <c r="M10" s="62"/>
    </row>
    <row r="11" spans="2:13" x14ac:dyDescent="0.25">
      <c r="C11" s="15" t="s">
        <v>11</v>
      </c>
      <c r="D11" s="55" t="s">
        <v>12</v>
      </c>
      <c r="E11" s="16" t="s">
        <v>13</v>
      </c>
      <c r="F11" s="16" t="s">
        <v>14</v>
      </c>
      <c r="J11" s="15" t="s">
        <v>11</v>
      </c>
      <c r="K11" s="55" t="s">
        <v>15</v>
      </c>
      <c r="L11" s="55" t="s">
        <v>16</v>
      </c>
      <c r="M11" s="55" t="s">
        <v>17</v>
      </c>
    </row>
    <row r="12" spans="2:13" x14ac:dyDescent="0.25">
      <c r="B12" s="56" t="s">
        <v>10</v>
      </c>
      <c r="C12" s="14" t="s">
        <v>15</v>
      </c>
      <c r="D12" s="19">
        <v>100</v>
      </c>
      <c r="E12" s="19">
        <v>200</v>
      </c>
      <c r="F12" s="19">
        <v>300</v>
      </c>
      <c r="I12" s="62" t="s">
        <v>9</v>
      </c>
      <c r="J12" s="55" t="s">
        <v>12</v>
      </c>
      <c r="K12" s="19">
        <v>100</v>
      </c>
      <c r="L12" s="19">
        <v>200</v>
      </c>
      <c r="M12" s="19">
        <v>100</v>
      </c>
    </row>
    <row r="13" spans="2:13" x14ac:dyDescent="0.25">
      <c r="B13" s="57"/>
      <c r="C13" s="14" t="s">
        <v>16</v>
      </c>
      <c r="D13" s="19">
        <v>200</v>
      </c>
      <c r="E13" s="19">
        <v>0</v>
      </c>
      <c r="F13" s="19">
        <v>300</v>
      </c>
      <c r="I13" s="62"/>
      <c r="J13" s="16" t="s">
        <v>13</v>
      </c>
      <c r="K13" s="19">
        <v>200</v>
      </c>
      <c r="L13" s="19">
        <v>0</v>
      </c>
      <c r="M13" s="19">
        <v>200</v>
      </c>
    </row>
    <row r="14" spans="2:13" ht="15.75" customHeight="1" x14ac:dyDescent="0.25">
      <c r="B14" s="58"/>
      <c r="C14" s="55" t="s">
        <v>17</v>
      </c>
      <c r="D14" s="19">
        <v>100</v>
      </c>
      <c r="E14" s="19">
        <v>200</v>
      </c>
      <c r="F14" s="19">
        <v>300</v>
      </c>
      <c r="I14" s="62"/>
      <c r="J14" s="16" t="s">
        <v>14</v>
      </c>
      <c r="K14" s="19">
        <v>300</v>
      </c>
      <c r="L14" s="19">
        <v>300</v>
      </c>
      <c r="M14" s="19">
        <v>300</v>
      </c>
    </row>
    <row r="18" spans="2:5" x14ac:dyDescent="0.25">
      <c r="B18" t="s">
        <v>18</v>
      </c>
    </row>
    <row r="19" spans="2:5" x14ac:dyDescent="0.25">
      <c r="B19" s="2" t="s">
        <v>19</v>
      </c>
      <c r="C19" s="4" t="s">
        <v>15</v>
      </c>
      <c r="D19" s="4" t="s">
        <v>16</v>
      </c>
      <c r="E19" s="4" t="s">
        <v>17</v>
      </c>
    </row>
    <row r="20" spans="2:5" x14ac:dyDescent="0.25">
      <c r="C20" s="22">
        <v>5000</v>
      </c>
      <c r="D20" s="22">
        <v>1000</v>
      </c>
      <c r="E20" s="22">
        <v>500</v>
      </c>
    </row>
    <row r="21" spans="2:5" x14ac:dyDescent="0.25">
      <c r="B21" s="2" t="s">
        <v>20</v>
      </c>
      <c r="C21" s="4" t="s">
        <v>12</v>
      </c>
      <c r="D21" s="4" t="s">
        <v>13</v>
      </c>
      <c r="E21" s="4" t="s">
        <v>21</v>
      </c>
    </row>
    <row r="22" spans="2:5" x14ac:dyDescent="0.25">
      <c r="C22" s="22">
        <v>800</v>
      </c>
      <c r="D22" s="22">
        <v>500</v>
      </c>
      <c r="E22" s="22">
        <v>4500</v>
      </c>
    </row>
    <row r="24" spans="2:5" x14ac:dyDescent="0.25">
      <c r="B24" s="2" t="s">
        <v>22</v>
      </c>
      <c r="C24" s="4" t="s">
        <v>15</v>
      </c>
      <c r="D24" s="4" t="s">
        <v>16</v>
      </c>
      <c r="E24" s="4" t="s">
        <v>17</v>
      </c>
    </row>
    <row r="25" spans="2:5" x14ac:dyDescent="0.25">
      <c r="C25" s="20">
        <f>SUMPRODUCT(D12:F12,$C$22:$E$22)/SUM($C$22:$E$22)</f>
        <v>263.79310344827587</v>
      </c>
      <c r="D25" s="20">
        <f>SUMPRODUCT(D13:F13,$C$22:$E$22)/SUM($C$22:$E$22)</f>
        <v>260.34482758620692</v>
      </c>
      <c r="E25" s="20">
        <f>SUMPRODUCT(D14:F14,$C$22:$E$22)/SUM($C$22:$E$22)</f>
        <v>263.79310344827587</v>
      </c>
    </row>
    <row r="26" spans="2:5" x14ac:dyDescent="0.25">
      <c r="B26" s="2" t="s">
        <v>23</v>
      </c>
      <c r="C26" s="4" t="s">
        <v>12</v>
      </c>
      <c r="D26" s="4" t="s">
        <v>13</v>
      </c>
      <c r="E26" s="4" t="s">
        <v>21</v>
      </c>
    </row>
    <row r="27" spans="2:5" x14ac:dyDescent="0.25">
      <c r="C27" s="20">
        <f>SUMPRODUCT(K12:M12,$C$20:$E$20)/SUM($C$20:$E$20)</f>
        <v>115.38461538461539</v>
      </c>
      <c r="D27" s="20">
        <f>SUMPRODUCT(K13:M13,$C$20:$E$20)/SUM($C$20:$E$20)</f>
        <v>169.23076923076923</v>
      </c>
      <c r="E27" s="20">
        <f>SUMPRODUCT(K14:M14,$C$20:$E$20)/SUM($C$20:$E$20)</f>
        <v>300</v>
      </c>
    </row>
    <row r="29" spans="2:5" x14ac:dyDescent="0.25">
      <c r="B29" s="2" t="s">
        <v>24</v>
      </c>
      <c r="C29" s="4" t="s">
        <v>15</v>
      </c>
      <c r="D29" s="4" t="s">
        <v>16</v>
      </c>
      <c r="E29" s="4" t="s">
        <v>17</v>
      </c>
    </row>
    <row r="30" spans="2:5" x14ac:dyDescent="0.25">
      <c r="C30" s="20">
        <f>(C25*C20)/SUMPRODUCT($C$20:$E$20,$C$25:$E$25)</f>
        <v>0.77078085642317384</v>
      </c>
      <c r="D30" s="20">
        <f>(D25*D20)/SUMPRODUCT($C$20:$E$20,$C$25:$E$25)</f>
        <v>0.15214105793450883</v>
      </c>
      <c r="E30" s="20">
        <f>(E25*E20)/SUMPRODUCT($C$20:$E$20,$C$25:$E$25)</f>
        <v>7.7078085642317384E-2</v>
      </c>
    </row>
    <row r="31" spans="2:5" x14ac:dyDescent="0.25">
      <c r="B31" s="2" t="s">
        <v>25</v>
      </c>
      <c r="C31" s="4" t="s">
        <v>12</v>
      </c>
      <c r="D31" s="4" t="s">
        <v>13</v>
      </c>
      <c r="E31" s="4" t="s">
        <v>21</v>
      </c>
    </row>
    <row r="32" spans="2:5" x14ac:dyDescent="0.25">
      <c r="C32" s="20">
        <f>(C27*C22)/SUMPRODUCT($C$22:$E$22,$C$27:$E$27)</f>
        <v>6.0453400503778336E-2</v>
      </c>
      <c r="D32" s="20">
        <f t="shared" ref="D32:E32" si="0">(D27*D22)/SUMPRODUCT($C$22:$E$22,$C$27:$E$27)</f>
        <v>5.5415617128463469E-2</v>
      </c>
      <c r="E32" s="20">
        <f t="shared" si="0"/>
        <v>0.88413098236775811</v>
      </c>
    </row>
    <row r="34" spans="2:10" x14ac:dyDescent="0.25">
      <c r="B34" s="2" t="s">
        <v>26</v>
      </c>
      <c r="C34" s="4" t="s">
        <v>15</v>
      </c>
      <c r="D34" s="4" t="s">
        <v>16</v>
      </c>
      <c r="E34" s="4" t="s">
        <v>17</v>
      </c>
    </row>
    <row r="35" spans="2:10" x14ac:dyDescent="0.25">
      <c r="C35" s="23">
        <f>C30*$C$7</f>
        <v>15608312.342569271</v>
      </c>
      <c r="D35" s="23">
        <f t="shared" ref="D35:E35" si="1">D30*$C$7</f>
        <v>3080856.4231738038</v>
      </c>
      <c r="E35" s="23">
        <f t="shared" si="1"/>
        <v>1560831.2342569269</v>
      </c>
    </row>
    <row r="36" spans="2:10" x14ac:dyDescent="0.25">
      <c r="B36" s="2" t="s">
        <v>27</v>
      </c>
      <c r="C36" s="4" t="s">
        <v>12</v>
      </c>
      <c r="D36" s="4" t="s">
        <v>13</v>
      </c>
      <c r="E36" s="4" t="s">
        <v>21</v>
      </c>
    </row>
    <row r="37" spans="2:10" ht="15.75" thickBot="1" x14ac:dyDescent="0.3">
      <c r="C37" s="23">
        <f>C32*$C$8</f>
        <v>1224181.3602015113</v>
      </c>
      <c r="D37" s="23">
        <f>D32*$C$8</f>
        <v>1122166.2468513853</v>
      </c>
      <c r="E37" s="23">
        <f>E32*$C$8</f>
        <v>17903652.3929471</v>
      </c>
    </row>
    <row r="38" spans="2:10" ht="15.75" thickBot="1" x14ac:dyDescent="0.3">
      <c r="B38" s="3" t="s">
        <v>28</v>
      </c>
    </row>
    <row r="39" spans="2:10" x14ac:dyDescent="0.25">
      <c r="B39" s="2" t="s">
        <v>29</v>
      </c>
      <c r="C39" s="4" t="s">
        <v>15</v>
      </c>
      <c r="D39" s="4" t="s">
        <v>16</v>
      </c>
      <c r="E39" s="4" t="s">
        <v>17</v>
      </c>
    </row>
    <row r="40" spans="2:10" x14ac:dyDescent="0.25">
      <c r="C40" s="20">
        <f>C35/C20/1000</f>
        <v>3.1216624685138541</v>
      </c>
      <c r="D40" s="20">
        <f>D35/D20/1000</f>
        <v>3.0808564231738038</v>
      </c>
      <c r="E40" s="20">
        <f>E35/E20/1000</f>
        <v>3.1216624685138541</v>
      </c>
    </row>
    <row r="41" spans="2:10" x14ac:dyDescent="0.25">
      <c r="B41" s="2" t="s">
        <v>30</v>
      </c>
      <c r="C41" s="4" t="s">
        <v>12</v>
      </c>
      <c r="D41" s="4" t="s">
        <v>13</v>
      </c>
      <c r="E41" s="4" t="s">
        <v>21</v>
      </c>
    </row>
    <row r="42" spans="2:10" x14ac:dyDescent="0.25">
      <c r="C42" s="20">
        <f>C37/C22/1000</f>
        <v>1.530226700251889</v>
      </c>
      <c r="D42" s="20">
        <f>D37/D22/1000</f>
        <v>2.2443324937027707</v>
      </c>
      <c r="E42" s="20">
        <f>E37/E22/1000</f>
        <v>3.9785894206549108</v>
      </c>
    </row>
    <row r="44" spans="2:10" ht="18.75" x14ac:dyDescent="0.3">
      <c r="B44" s="5" t="s">
        <v>31</v>
      </c>
    </row>
    <row r="46" spans="2:10" x14ac:dyDescent="0.25">
      <c r="B46" s="4" t="s">
        <v>32</v>
      </c>
      <c r="C46" t="s">
        <v>28</v>
      </c>
      <c r="I46" s="4" t="s">
        <v>33</v>
      </c>
    </row>
    <row r="47" spans="2:10" x14ac:dyDescent="0.25">
      <c r="B47" s="2" t="s">
        <v>29</v>
      </c>
      <c r="C47" s="4" t="s">
        <v>15</v>
      </c>
      <c r="D47" s="4" t="s">
        <v>16</v>
      </c>
      <c r="E47" s="4" t="s">
        <v>17</v>
      </c>
      <c r="I47" s="6">
        <f>SUM(I48:I49)</f>
        <v>40500000</v>
      </c>
    </row>
    <row r="48" spans="2:10" x14ac:dyDescent="0.25">
      <c r="C48" s="20">
        <f>C40</f>
        <v>3.1216624685138541</v>
      </c>
      <c r="D48" s="20">
        <f>D40</f>
        <v>3.0808564231738038</v>
      </c>
      <c r="E48" s="20">
        <f>E40</f>
        <v>3.1216624685138541</v>
      </c>
      <c r="I48" s="6">
        <f>SUMPRODUCT(C48:E48,C20:E20)*1000</f>
        <v>20250000</v>
      </c>
      <c r="J48" s="7" t="s">
        <v>10</v>
      </c>
    </row>
    <row r="49" spans="2:10" x14ac:dyDescent="0.25">
      <c r="B49" s="2" t="s">
        <v>30</v>
      </c>
      <c r="C49" s="4" t="s">
        <v>12</v>
      </c>
      <c r="D49" s="4" t="s">
        <v>13</v>
      </c>
      <c r="E49" s="4" t="s">
        <v>21</v>
      </c>
      <c r="I49" s="6">
        <f>SUMPRODUCT(C50:E50,C22:E22)*1000</f>
        <v>20249999.999999996</v>
      </c>
      <c r="J49" s="7" t="s">
        <v>9</v>
      </c>
    </row>
    <row r="50" spans="2:10" x14ac:dyDescent="0.25">
      <c r="C50" s="20">
        <f>C42</f>
        <v>1.530226700251889</v>
      </c>
      <c r="D50" s="20">
        <f>D42</f>
        <v>2.2443324937027707</v>
      </c>
      <c r="E50" s="20">
        <f>E42</f>
        <v>3.9785894206549108</v>
      </c>
    </row>
    <row r="52" spans="2:10" x14ac:dyDescent="0.25">
      <c r="B52" s="4" t="s">
        <v>34</v>
      </c>
      <c r="C52" t="s">
        <v>28</v>
      </c>
      <c r="I52" s="4" t="s">
        <v>33</v>
      </c>
    </row>
    <row r="53" spans="2:10" x14ac:dyDescent="0.25">
      <c r="B53" s="2" t="s">
        <v>35</v>
      </c>
      <c r="C53" s="30">
        <v>0.5</v>
      </c>
      <c r="I53" s="6">
        <f>SUM(I54:I55)</f>
        <v>38398488.6649874</v>
      </c>
    </row>
    <row r="54" spans="2:10" x14ac:dyDescent="0.25">
      <c r="I54" s="6">
        <f>SUMPRODUCT(C56:E56,C20:E20)*1000</f>
        <v>18709571.788413096</v>
      </c>
      <c r="J54" s="7" t="s">
        <v>10</v>
      </c>
    </row>
    <row r="55" spans="2:10" x14ac:dyDescent="0.25">
      <c r="B55" s="2" t="s">
        <v>29</v>
      </c>
      <c r="C55" s="4" t="s">
        <v>15</v>
      </c>
      <c r="D55" s="4" t="s">
        <v>16</v>
      </c>
      <c r="E55" s="4" t="s">
        <v>17</v>
      </c>
      <c r="I55" s="6">
        <f>SUMPRODUCT(C58:E58,C22:E22)*1000</f>
        <v>19688916.876574304</v>
      </c>
      <c r="J55" s="7" t="s">
        <v>9</v>
      </c>
    </row>
    <row r="56" spans="2:10" x14ac:dyDescent="0.25">
      <c r="C56" s="20">
        <f>C48</f>
        <v>3.1216624685138541</v>
      </c>
      <c r="D56" s="20">
        <f>D48*$C$53</f>
        <v>1.5404282115869019</v>
      </c>
      <c r="E56" s="20">
        <f>E48</f>
        <v>3.1216624685138541</v>
      </c>
    </row>
    <row r="57" spans="2:10" x14ac:dyDescent="0.25">
      <c r="B57" s="2" t="s">
        <v>30</v>
      </c>
      <c r="C57" s="4" t="s">
        <v>12</v>
      </c>
      <c r="D57" s="4" t="s">
        <v>13</v>
      </c>
      <c r="E57" s="4" t="s">
        <v>21</v>
      </c>
    </row>
    <row r="58" spans="2:10" x14ac:dyDescent="0.25">
      <c r="C58" s="20">
        <f>C50</f>
        <v>1.530226700251889</v>
      </c>
      <c r="D58" s="20">
        <f>D50*$C$53</f>
        <v>1.1221662468513853</v>
      </c>
      <c r="E58" s="20">
        <f>E50</f>
        <v>3.9785894206549108</v>
      </c>
      <c r="I58" s="4" t="s">
        <v>36</v>
      </c>
    </row>
    <row r="59" spans="2:10" x14ac:dyDescent="0.25">
      <c r="I59" s="8">
        <f>I48/I54</f>
        <v>1.0823336968375137</v>
      </c>
      <c r="J59" s="7" t="s">
        <v>10</v>
      </c>
    </row>
    <row r="60" spans="2:10" x14ac:dyDescent="0.25">
      <c r="I60" s="8">
        <f>I49/I55</f>
        <v>1.0284974093264247</v>
      </c>
      <c r="J60" s="7" t="s">
        <v>9</v>
      </c>
    </row>
    <row r="61" spans="2:10" x14ac:dyDescent="0.25">
      <c r="B61" s="4" t="s">
        <v>37</v>
      </c>
      <c r="C61" t="s">
        <v>28</v>
      </c>
    </row>
    <row r="62" spans="2:10" x14ac:dyDescent="0.25">
      <c r="B62" s="2" t="s">
        <v>29</v>
      </c>
      <c r="C62" s="4" t="s">
        <v>15</v>
      </c>
      <c r="D62" s="4" t="s">
        <v>16</v>
      </c>
      <c r="E62" s="4" t="s">
        <v>17</v>
      </c>
      <c r="I62" s="4" t="s">
        <v>33</v>
      </c>
    </row>
    <row r="63" spans="2:10" x14ac:dyDescent="0.25">
      <c r="C63" s="20">
        <f>C56*$I59</f>
        <v>3.3786804798255186</v>
      </c>
      <c r="D63" s="20">
        <f>D56*$I59</f>
        <v>1.6672573609596513</v>
      </c>
      <c r="E63" s="20">
        <f>E56*$I59</f>
        <v>3.3786804798255186</v>
      </c>
      <c r="I63" s="6">
        <f>SUM(I64:I65)</f>
        <v>40500000</v>
      </c>
    </row>
    <row r="64" spans="2:10" x14ac:dyDescent="0.25">
      <c r="B64" s="2" t="s">
        <v>30</v>
      </c>
      <c r="C64" s="4" t="s">
        <v>12</v>
      </c>
      <c r="D64" s="4" t="s">
        <v>13</v>
      </c>
      <c r="E64" s="4" t="s">
        <v>21</v>
      </c>
      <c r="I64" s="6">
        <f>SUMPRODUCT(C63:E63,C20:E20)*1000</f>
        <v>20250000.000000004</v>
      </c>
      <c r="J64" s="7" t="s">
        <v>10</v>
      </c>
    </row>
    <row r="65" spans="3:10" x14ac:dyDescent="0.25">
      <c r="C65" s="20">
        <f>C58*$I60</f>
        <v>1.5738341968911913</v>
      </c>
      <c r="D65" s="20">
        <f>D58*$I60</f>
        <v>1.1541450777202071</v>
      </c>
      <c r="E65" s="20">
        <f>E58*$I60</f>
        <v>4.091968911917097</v>
      </c>
      <c r="I65" s="6">
        <f>SUMPRODUCT(C65:E65,C22:E22)*1000</f>
        <v>20249999.999999993</v>
      </c>
      <c r="J65" s="7" t="s">
        <v>9</v>
      </c>
    </row>
  </sheetData>
  <mergeCells count="4">
    <mergeCell ref="B12:B14"/>
    <mergeCell ref="D10:F10"/>
    <mergeCell ref="K10:M10"/>
    <mergeCell ref="I12:I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workbookViewId="0">
      <selection activeCell="L23" sqref="L23"/>
    </sheetView>
  </sheetViews>
  <sheetFormatPr defaultRowHeight="15" x14ac:dyDescent="0.25"/>
  <cols>
    <col min="2" max="2" width="24.85546875" bestFit="1" customWidth="1"/>
    <col min="3" max="4" width="18.7109375" bestFit="1" customWidth="1"/>
    <col min="5" max="6" width="20.28515625" bestFit="1" customWidth="1"/>
    <col min="9" max="9" width="16.85546875" bestFit="1" customWidth="1"/>
    <col min="10" max="10" width="20.28515625" bestFit="1" customWidth="1"/>
    <col min="12" max="12" width="18.7109375" customWidth="1"/>
    <col min="13" max="13" width="17.7109375" customWidth="1"/>
  </cols>
  <sheetData>
    <row r="2" spans="2:13" x14ac:dyDescent="0.25">
      <c r="B2" t="s">
        <v>38</v>
      </c>
      <c r="C2" t="s">
        <v>39</v>
      </c>
    </row>
    <row r="4" spans="2:13" x14ac:dyDescent="0.25">
      <c r="B4" s="4" t="s">
        <v>1</v>
      </c>
      <c r="C4" s="9">
        <v>40000000</v>
      </c>
      <c r="E4" s="10" t="s">
        <v>2</v>
      </c>
    </row>
    <row r="5" spans="2:13" x14ac:dyDescent="0.25">
      <c r="B5" s="4" t="s">
        <v>3</v>
      </c>
      <c r="C5" s="9">
        <v>50</v>
      </c>
      <c r="E5" s="11" t="s">
        <v>4</v>
      </c>
    </row>
    <row r="6" spans="2:13" x14ac:dyDescent="0.25">
      <c r="B6" s="4" t="s">
        <v>5</v>
      </c>
      <c r="C6" s="12">
        <f>100-C5</f>
        <v>50</v>
      </c>
    </row>
    <row r="7" spans="2:13" x14ac:dyDescent="0.25">
      <c r="B7" s="4" t="s">
        <v>6</v>
      </c>
      <c r="C7" s="12">
        <f>C4*C5/100</f>
        <v>20000000</v>
      </c>
    </row>
    <row r="8" spans="2:13" x14ac:dyDescent="0.25">
      <c r="B8" s="4" t="s">
        <v>7</v>
      </c>
      <c r="C8" s="13">
        <f>C4-C7</f>
        <v>20000000</v>
      </c>
    </row>
    <row r="10" spans="2:13" x14ac:dyDescent="0.25">
      <c r="B10" s="14" t="s">
        <v>8</v>
      </c>
      <c r="D10" s="59" t="s">
        <v>9</v>
      </c>
      <c r="E10" s="60"/>
      <c r="F10" s="61"/>
      <c r="K10" s="62" t="s">
        <v>10</v>
      </c>
      <c r="L10" s="62"/>
      <c r="M10" s="62"/>
    </row>
    <row r="11" spans="2:13" x14ac:dyDescent="0.25">
      <c r="C11" s="15" t="s">
        <v>11</v>
      </c>
      <c r="D11" s="55" t="s">
        <v>12</v>
      </c>
      <c r="E11" s="55" t="s">
        <v>13</v>
      </c>
      <c r="F11" s="55" t="s">
        <v>21</v>
      </c>
      <c r="J11" s="15" t="s">
        <v>11</v>
      </c>
      <c r="K11" s="55" t="s">
        <v>15</v>
      </c>
      <c r="L11" s="55" t="s">
        <v>16</v>
      </c>
      <c r="M11" s="55" t="s">
        <v>17</v>
      </c>
    </row>
    <row r="12" spans="2:13" x14ac:dyDescent="0.25">
      <c r="B12" s="56" t="s">
        <v>10</v>
      </c>
      <c r="C12" s="55" t="s">
        <v>15</v>
      </c>
      <c r="D12" s="19">
        <v>100</v>
      </c>
      <c r="E12" s="19">
        <v>200</v>
      </c>
      <c r="F12" s="19">
        <v>400</v>
      </c>
      <c r="I12" s="62" t="s">
        <v>9</v>
      </c>
      <c r="J12" s="55" t="s">
        <v>12</v>
      </c>
      <c r="K12" s="19">
        <v>100</v>
      </c>
      <c r="L12" s="19">
        <v>200</v>
      </c>
      <c r="M12" s="19">
        <v>100</v>
      </c>
    </row>
    <row r="13" spans="2:13" x14ac:dyDescent="0.25">
      <c r="B13" s="57"/>
      <c r="C13" s="55" t="s">
        <v>16</v>
      </c>
      <c r="D13" s="19">
        <v>200</v>
      </c>
      <c r="E13" s="19">
        <v>0</v>
      </c>
      <c r="F13" s="19">
        <v>400</v>
      </c>
      <c r="I13" s="62"/>
      <c r="J13" s="55" t="s">
        <v>13</v>
      </c>
      <c r="K13" s="19">
        <v>200</v>
      </c>
      <c r="L13" s="19">
        <v>0</v>
      </c>
      <c r="M13" s="19">
        <v>200</v>
      </c>
    </row>
    <row r="14" spans="2:13" x14ac:dyDescent="0.25">
      <c r="B14" s="58"/>
      <c r="C14" s="55" t="s">
        <v>17</v>
      </c>
      <c r="D14" s="19">
        <v>100</v>
      </c>
      <c r="E14" s="19">
        <v>200</v>
      </c>
      <c r="F14" s="19">
        <v>400</v>
      </c>
      <c r="I14" s="62"/>
      <c r="J14" s="55" t="s">
        <v>21</v>
      </c>
      <c r="K14" s="19">
        <v>400</v>
      </c>
      <c r="L14" s="19">
        <v>400</v>
      </c>
      <c r="M14" s="19">
        <v>400</v>
      </c>
    </row>
    <row r="18" spans="2:5" x14ac:dyDescent="0.25">
      <c r="B18" t="s">
        <v>18</v>
      </c>
    </row>
    <row r="19" spans="2:5" x14ac:dyDescent="0.25">
      <c r="B19" s="2" t="s">
        <v>19</v>
      </c>
      <c r="C19" s="4" t="s">
        <v>15</v>
      </c>
      <c r="D19" s="4" t="s">
        <v>16</v>
      </c>
      <c r="E19" s="4" t="s">
        <v>17</v>
      </c>
    </row>
    <row r="20" spans="2:5" x14ac:dyDescent="0.25">
      <c r="C20" s="22">
        <v>5000</v>
      </c>
      <c r="D20" s="22">
        <v>1000</v>
      </c>
      <c r="E20" s="22">
        <v>500</v>
      </c>
    </row>
    <row r="21" spans="2:5" x14ac:dyDescent="0.25">
      <c r="B21" s="2" t="s">
        <v>20</v>
      </c>
      <c r="C21" s="4" t="s">
        <v>12</v>
      </c>
      <c r="D21" s="4" t="s">
        <v>13</v>
      </c>
      <c r="E21" s="4" t="s">
        <v>21</v>
      </c>
    </row>
    <row r="22" spans="2:5" x14ac:dyDescent="0.25">
      <c r="C22" s="22">
        <v>800</v>
      </c>
      <c r="D22" s="22">
        <v>500</v>
      </c>
      <c r="E22" s="22">
        <v>5000</v>
      </c>
    </row>
    <row r="24" spans="2:5" x14ac:dyDescent="0.25">
      <c r="B24" s="2" t="s">
        <v>22</v>
      </c>
      <c r="C24" s="4" t="s">
        <v>15</v>
      </c>
      <c r="D24" s="4" t="s">
        <v>16</v>
      </c>
      <c r="E24" s="4" t="s">
        <v>17</v>
      </c>
    </row>
    <row r="25" spans="2:5" x14ac:dyDescent="0.25">
      <c r="C25" s="20">
        <f>SUMPRODUCT(D12:F12,$C$22:$E$22)/SUM($C$22:$E$22)</f>
        <v>346.03174603174602</v>
      </c>
      <c r="D25" s="20">
        <f>SUMPRODUCT(D13:F13,$C$22:$E$22)/SUM($C$22:$E$22)</f>
        <v>342.85714285714283</v>
      </c>
      <c r="E25" s="20">
        <f>SUMPRODUCT(D14:F14,$C$22:$E$22)/SUM($C$22:$E$22)</f>
        <v>346.03174603174602</v>
      </c>
    </row>
    <row r="26" spans="2:5" x14ac:dyDescent="0.25">
      <c r="B26" s="2" t="s">
        <v>23</v>
      </c>
      <c r="C26" s="4" t="s">
        <v>12</v>
      </c>
      <c r="D26" s="4" t="s">
        <v>13</v>
      </c>
      <c r="E26" s="4" t="s">
        <v>21</v>
      </c>
    </row>
    <row r="27" spans="2:5" x14ac:dyDescent="0.25">
      <c r="C27" s="20">
        <f>SUMPRODUCT(K12:M12,$C$20:$E$20)/SUM($C$20:$E$20)</f>
        <v>115.38461538461539</v>
      </c>
      <c r="D27" s="20">
        <f>SUMPRODUCT(K13:M13,$C$20:$E$20)/SUM($C$20:$E$20)</f>
        <v>169.23076923076923</v>
      </c>
      <c r="E27" s="20">
        <f>SUMPRODUCT(K14:M14,$C$20:$E$20)/SUM($C$20:$E$20)</f>
        <v>400</v>
      </c>
    </row>
    <row r="29" spans="2:5" x14ac:dyDescent="0.25">
      <c r="B29" s="2" t="s">
        <v>24</v>
      </c>
      <c r="C29" s="4" t="s">
        <v>15</v>
      </c>
      <c r="D29" s="4" t="s">
        <v>16</v>
      </c>
      <c r="E29" s="4" t="s">
        <v>17</v>
      </c>
    </row>
    <row r="30" spans="2:5" x14ac:dyDescent="0.25">
      <c r="C30" s="20">
        <f>C25*C20/SUMPRODUCT($C20:$E20,$C25:$E25)</f>
        <v>0.77031802120141335</v>
      </c>
      <c r="D30" s="20">
        <f t="shared" ref="D30:E32" si="0">D25*D20/SUMPRODUCT($C20:$E20,$C25:$E25)</f>
        <v>0.15265017667844522</v>
      </c>
      <c r="E30" s="20">
        <f t="shared" si="0"/>
        <v>7.7031802120141338E-2</v>
      </c>
    </row>
    <row r="31" spans="2:5" x14ac:dyDescent="0.25">
      <c r="B31" s="2" t="s">
        <v>25</v>
      </c>
      <c r="C31" s="4" t="s">
        <v>12</v>
      </c>
      <c r="D31" s="4" t="s">
        <v>13</v>
      </c>
      <c r="E31" s="4" t="s">
        <v>21</v>
      </c>
    </row>
    <row r="32" spans="2:5" x14ac:dyDescent="0.25">
      <c r="C32" s="20">
        <f>C27*C22/SUMPRODUCT($C22:$E22,$C27:$E27)</f>
        <v>4.2402826855123678E-2</v>
      </c>
      <c r="D32" s="20">
        <f>D27*D22/SUMPRODUCT($C22:$E22,$C27:$E27)</f>
        <v>3.8869257950530034E-2</v>
      </c>
      <c r="E32" s="20">
        <f t="shared" si="0"/>
        <v>0.91872791519434627</v>
      </c>
    </row>
    <row r="34" spans="2:10" x14ac:dyDescent="0.25">
      <c r="B34" s="2" t="s">
        <v>26</v>
      </c>
      <c r="C34" s="4" t="s">
        <v>15</v>
      </c>
      <c r="D34" s="4" t="s">
        <v>16</v>
      </c>
      <c r="E34" s="4" t="s">
        <v>17</v>
      </c>
    </row>
    <row r="35" spans="2:10" x14ac:dyDescent="0.25">
      <c r="C35" s="23">
        <f>$C$7*C30</f>
        <v>15406360.424028266</v>
      </c>
      <c r="D35" s="23">
        <f t="shared" ref="D35:E35" si="1">$C$7*D30</f>
        <v>3053003.5335689043</v>
      </c>
      <c r="E35" s="23">
        <f t="shared" si="1"/>
        <v>1540636.0424028267</v>
      </c>
    </row>
    <row r="36" spans="2:10" x14ac:dyDescent="0.25">
      <c r="B36" s="2" t="s">
        <v>27</v>
      </c>
      <c r="C36" s="4" t="s">
        <v>12</v>
      </c>
      <c r="D36" s="4" t="s">
        <v>13</v>
      </c>
      <c r="E36" s="4" t="s">
        <v>21</v>
      </c>
    </row>
    <row r="37" spans="2:10" ht="15.75" thickBot="1" x14ac:dyDescent="0.3">
      <c r="C37" s="23">
        <f>$C$8*C32</f>
        <v>848056.53710247355</v>
      </c>
      <c r="D37" s="23">
        <f t="shared" ref="D37:E37" si="2">$C$8*D32</f>
        <v>777385.15901060065</v>
      </c>
      <c r="E37" s="23">
        <f t="shared" si="2"/>
        <v>18374558.303886924</v>
      </c>
    </row>
    <row r="38" spans="2:10" ht="15.75" thickBot="1" x14ac:dyDescent="0.3">
      <c r="B38" s="3" t="s">
        <v>28</v>
      </c>
    </row>
    <row r="39" spans="2:10" x14ac:dyDescent="0.25">
      <c r="B39" s="2" t="s">
        <v>29</v>
      </c>
      <c r="C39" s="4" t="s">
        <v>15</v>
      </c>
      <c r="D39" s="4" t="s">
        <v>16</v>
      </c>
      <c r="E39" s="4" t="s">
        <v>17</v>
      </c>
    </row>
    <row r="40" spans="2:10" x14ac:dyDescent="0.25">
      <c r="C40" s="20">
        <f>C35/C20/1000</f>
        <v>3.0812720848056534</v>
      </c>
      <c r="D40" s="20">
        <f t="shared" ref="D40:E40" si="3">D35/D20/1000</f>
        <v>3.0530035335689045</v>
      </c>
      <c r="E40" s="20">
        <f t="shared" si="3"/>
        <v>3.0812720848056534</v>
      </c>
    </row>
    <row r="41" spans="2:10" x14ac:dyDescent="0.25">
      <c r="B41" s="2" t="s">
        <v>30</v>
      </c>
      <c r="C41" s="4" t="s">
        <v>12</v>
      </c>
      <c r="D41" s="4" t="s">
        <v>13</v>
      </c>
      <c r="E41" s="4" t="s">
        <v>21</v>
      </c>
    </row>
    <row r="42" spans="2:10" x14ac:dyDescent="0.25">
      <c r="C42" s="20">
        <f>C37/C22/1000</f>
        <v>1.0600706713780919</v>
      </c>
      <c r="D42" s="20">
        <f t="shared" ref="D42:E42" si="4">D37/D22/1000</f>
        <v>1.5547703180212014</v>
      </c>
      <c r="E42" s="20">
        <f t="shared" si="4"/>
        <v>3.6749116607773851</v>
      </c>
    </row>
    <row r="44" spans="2:10" ht="18.75" x14ac:dyDescent="0.3">
      <c r="B44" s="5" t="s">
        <v>31</v>
      </c>
    </row>
    <row r="46" spans="2:10" x14ac:dyDescent="0.25">
      <c r="B46" s="4" t="s">
        <v>32</v>
      </c>
      <c r="C46" t="s">
        <v>28</v>
      </c>
      <c r="I46" s="4" t="s">
        <v>33</v>
      </c>
    </row>
    <row r="47" spans="2:10" x14ac:dyDescent="0.25">
      <c r="B47" s="2" t="s">
        <v>29</v>
      </c>
      <c r="C47" s="4" t="s">
        <v>15</v>
      </c>
      <c r="D47" s="4" t="s">
        <v>16</v>
      </c>
      <c r="E47" s="4" t="s">
        <v>17</v>
      </c>
      <c r="I47" s="6">
        <f>SUM(I48+I49)</f>
        <v>40000000</v>
      </c>
    </row>
    <row r="48" spans="2:10" x14ac:dyDescent="0.25">
      <c r="C48" s="20">
        <f>C40</f>
        <v>3.0812720848056534</v>
      </c>
      <c r="D48" s="20">
        <f t="shared" ref="D48:E50" si="5">D40</f>
        <v>3.0530035335689045</v>
      </c>
      <c r="E48" s="20">
        <f t="shared" si="5"/>
        <v>3.0812720848056534</v>
      </c>
      <c r="I48" s="6">
        <f>SUMPRODUCT(C48:E48,C20:E20)*1000</f>
        <v>20000000</v>
      </c>
      <c r="J48" s="7" t="s">
        <v>10</v>
      </c>
    </row>
    <row r="49" spans="2:10" x14ac:dyDescent="0.25">
      <c r="B49" s="2" t="s">
        <v>30</v>
      </c>
      <c r="C49" s="4" t="s">
        <v>12</v>
      </c>
      <c r="D49" s="4" t="s">
        <v>13</v>
      </c>
      <c r="E49" s="4" t="s">
        <v>21</v>
      </c>
      <c r="I49" s="6">
        <f>SUMPRODUCT(C50:E50,C22:E22)*1000</f>
        <v>20000000</v>
      </c>
      <c r="J49" s="7" t="s">
        <v>9</v>
      </c>
    </row>
    <row r="50" spans="2:10" x14ac:dyDescent="0.25">
      <c r="C50" s="20">
        <f>C42</f>
        <v>1.0600706713780919</v>
      </c>
      <c r="D50" s="20">
        <f t="shared" si="5"/>
        <v>1.5547703180212014</v>
      </c>
      <c r="E50" s="20">
        <f t="shared" si="5"/>
        <v>3.6749116607773851</v>
      </c>
    </row>
    <row r="52" spans="2:10" x14ac:dyDescent="0.25">
      <c r="B52" s="4" t="s">
        <v>34</v>
      </c>
      <c r="C52" t="s">
        <v>28</v>
      </c>
      <c r="I52" s="4" t="s">
        <v>33</v>
      </c>
    </row>
    <row r="53" spans="2:10" x14ac:dyDescent="0.25">
      <c r="B53" s="2" t="s">
        <v>35</v>
      </c>
      <c r="C53" s="30">
        <v>0.5</v>
      </c>
      <c r="I53" s="6">
        <f>SUM(I54+I55)</f>
        <v>38084805.653710246</v>
      </c>
    </row>
    <row r="54" spans="2:10" x14ac:dyDescent="0.25">
      <c r="I54" s="6">
        <f>SUMPRODUCT(C56:E56,C20:E20)*1000</f>
        <v>18473498.233215548</v>
      </c>
      <c r="J54" s="7" t="s">
        <v>10</v>
      </c>
    </row>
    <row r="55" spans="2:10" x14ac:dyDescent="0.25">
      <c r="B55" s="2" t="s">
        <v>29</v>
      </c>
      <c r="C55" s="4" t="s">
        <v>15</v>
      </c>
      <c r="D55" s="4" t="s">
        <v>16</v>
      </c>
      <c r="E55" s="4" t="s">
        <v>17</v>
      </c>
      <c r="I55" s="6">
        <f>SUMPRODUCT(C58:E58,C22:E22)*1000</f>
        <v>19611307.420494702</v>
      </c>
      <c r="J55" s="7" t="s">
        <v>9</v>
      </c>
    </row>
    <row r="56" spans="2:10" x14ac:dyDescent="0.25">
      <c r="C56" s="20">
        <f>C48</f>
        <v>3.0812720848056534</v>
      </c>
      <c r="D56" s="20">
        <f>D48*$C$53</f>
        <v>1.5265017667844523</v>
      </c>
      <c r="E56" s="20">
        <f t="shared" ref="E56:E58" si="6">E48</f>
        <v>3.0812720848056534</v>
      </c>
    </row>
    <row r="57" spans="2:10" x14ac:dyDescent="0.25">
      <c r="B57" s="2" t="s">
        <v>30</v>
      </c>
      <c r="C57" s="4" t="s">
        <v>12</v>
      </c>
      <c r="D57" s="4" t="s">
        <v>13</v>
      </c>
      <c r="E57" s="4" t="s">
        <v>21</v>
      </c>
    </row>
    <row r="58" spans="2:10" x14ac:dyDescent="0.25">
      <c r="C58" s="20">
        <f>C50</f>
        <v>1.0600706713780919</v>
      </c>
      <c r="D58" s="20">
        <f>D50*$C$53</f>
        <v>0.77738515901060068</v>
      </c>
      <c r="E58" s="20">
        <f t="shared" si="6"/>
        <v>3.6749116607773851</v>
      </c>
      <c r="I58" s="4" t="s">
        <v>36</v>
      </c>
    </row>
    <row r="59" spans="2:10" x14ac:dyDescent="0.25">
      <c r="I59" s="8">
        <f>I48/I54</f>
        <v>1.0826319816373373</v>
      </c>
      <c r="J59" s="7" t="s">
        <v>10</v>
      </c>
    </row>
    <row r="60" spans="2:10" x14ac:dyDescent="0.25">
      <c r="I60" s="8">
        <f>I49/I55</f>
        <v>1.0198198198198196</v>
      </c>
      <c r="J60" s="7" t="s">
        <v>9</v>
      </c>
    </row>
    <row r="61" spans="2:10" x14ac:dyDescent="0.25">
      <c r="B61" s="4" t="s">
        <v>37</v>
      </c>
      <c r="C61" t="s">
        <v>28</v>
      </c>
    </row>
    <row r="62" spans="2:10" x14ac:dyDescent="0.25">
      <c r="B62" s="2" t="s">
        <v>29</v>
      </c>
      <c r="C62" s="4" t="s">
        <v>15</v>
      </c>
      <c r="D62" s="4" t="s">
        <v>16</v>
      </c>
      <c r="E62" s="4" t="s">
        <v>17</v>
      </c>
      <c r="I62" s="4" t="s">
        <v>33</v>
      </c>
    </row>
    <row r="63" spans="2:10" x14ac:dyDescent="0.25">
      <c r="C63" s="20">
        <f>C56*$I59</f>
        <v>3.3358837031369544</v>
      </c>
      <c r="D63" s="20">
        <f t="shared" ref="D63:E63" si="7">D56*$I59</f>
        <v>1.6526396327467481</v>
      </c>
      <c r="E63" s="20">
        <f t="shared" si="7"/>
        <v>3.3358837031369544</v>
      </c>
      <c r="I63" s="6">
        <f>SUM(I64+I65)</f>
        <v>39999999.999999993</v>
      </c>
    </row>
    <row r="64" spans="2:10" x14ac:dyDescent="0.25">
      <c r="B64" s="2" t="s">
        <v>30</v>
      </c>
      <c r="C64" s="4" t="s">
        <v>12</v>
      </c>
      <c r="D64" s="4" t="s">
        <v>13</v>
      </c>
      <c r="E64" s="4" t="s">
        <v>21</v>
      </c>
      <c r="I64" s="6">
        <f>SUMPRODUCT(C63:E63,C20:E20)*1000</f>
        <v>19999999.999999996</v>
      </c>
      <c r="J64" s="7" t="s">
        <v>10</v>
      </c>
    </row>
    <row r="65" spans="3:10" x14ac:dyDescent="0.25">
      <c r="C65" s="20">
        <f>C58*$I60</f>
        <v>1.0810810810810809</v>
      </c>
      <c r="D65" s="20">
        <f t="shared" ref="D65:E65" si="8">D58*$I60</f>
        <v>0.79279279279279258</v>
      </c>
      <c r="E65" s="20">
        <f t="shared" si="8"/>
        <v>3.7477477477477468</v>
      </c>
      <c r="I65" s="6">
        <f>SUMPRODUCT(C65:E65,C22:E22)*1000</f>
        <v>19999999.999999996</v>
      </c>
      <c r="J65" s="7" t="s">
        <v>9</v>
      </c>
    </row>
  </sheetData>
  <mergeCells count="4">
    <mergeCell ref="D10:F10"/>
    <mergeCell ref="K10:M10"/>
    <mergeCell ref="B12:B14"/>
    <mergeCell ref="I12:I1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workbookViewId="0">
      <selection activeCell="E13" sqref="E13"/>
    </sheetView>
  </sheetViews>
  <sheetFormatPr defaultRowHeight="15" x14ac:dyDescent="0.25"/>
  <cols>
    <col min="2" max="2" width="24.85546875" bestFit="1" customWidth="1"/>
    <col min="3" max="3" width="20" bestFit="1" customWidth="1"/>
    <col min="4" max="4" width="12" bestFit="1" customWidth="1"/>
    <col min="5" max="5" width="20" bestFit="1" customWidth="1"/>
  </cols>
  <sheetData>
    <row r="2" spans="2:5" x14ac:dyDescent="0.25">
      <c r="B2" t="s">
        <v>40</v>
      </c>
    </row>
    <row r="4" spans="2:5" x14ac:dyDescent="0.25">
      <c r="B4" s="4" t="s">
        <v>1</v>
      </c>
      <c r="C4" s="9">
        <v>500000</v>
      </c>
      <c r="E4" s="10" t="s">
        <v>2</v>
      </c>
    </row>
    <row r="5" spans="2:5" x14ac:dyDescent="0.25">
      <c r="B5" s="4" t="s">
        <v>3</v>
      </c>
      <c r="C5" s="9">
        <v>50</v>
      </c>
      <c r="E5" s="11" t="s">
        <v>4</v>
      </c>
    </row>
    <row r="6" spans="2:5" x14ac:dyDescent="0.25">
      <c r="B6" s="4" t="s">
        <v>5</v>
      </c>
      <c r="C6" s="12">
        <f>100-C5</f>
        <v>50</v>
      </c>
    </row>
    <row r="7" spans="2:5" x14ac:dyDescent="0.25">
      <c r="B7" s="4" t="s">
        <v>6</v>
      </c>
      <c r="C7" s="12">
        <f>C4*C5/100</f>
        <v>250000</v>
      </c>
    </row>
    <row r="8" spans="2:5" x14ac:dyDescent="0.25">
      <c r="B8" s="4" t="s">
        <v>7</v>
      </c>
      <c r="C8" s="13">
        <f>C4-C7</f>
        <v>250000</v>
      </c>
    </row>
    <row r="10" spans="2:5" x14ac:dyDescent="0.25">
      <c r="B10" s="14" t="s">
        <v>8</v>
      </c>
    </row>
    <row r="11" spans="2:5" x14ac:dyDescent="0.25">
      <c r="D11" t="s">
        <v>11</v>
      </c>
      <c r="E11" s="55" t="s">
        <v>41</v>
      </c>
    </row>
    <row r="12" spans="2:5" x14ac:dyDescent="0.25">
      <c r="D12" s="55" t="s">
        <v>42</v>
      </c>
      <c r="E12" s="19">
        <v>100</v>
      </c>
    </row>
    <row r="14" spans="2:5" x14ac:dyDescent="0.25">
      <c r="B14" t="s">
        <v>18</v>
      </c>
    </row>
    <row r="15" spans="2:5" x14ac:dyDescent="0.25">
      <c r="B15" s="2" t="s">
        <v>19</v>
      </c>
      <c r="C15" s="55" t="s">
        <v>42</v>
      </c>
    </row>
    <row r="16" spans="2:5" x14ac:dyDescent="0.25">
      <c r="C16" s="18">
        <v>1000</v>
      </c>
    </row>
    <row r="17" spans="2:3" x14ac:dyDescent="0.25">
      <c r="B17" s="2" t="s">
        <v>20</v>
      </c>
      <c r="C17" s="55" t="s">
        <v>41</v>
      </c>
    </row>
    <row r="18" spans="2:3" x14ac:dyDescent="0.25">
      <c r="C18" s="18">
        <v>500</v>
      </c>
    </row>
    <row r="20" spans="2:3" x14ac:dyDescent="0.25">
      <c r="B20" s="2" t="s">
        <v>22</v>
      </c>
      <c r="C20" s="55" t="s">
        <v>42</v>
      </c>
    </row>
    <row r="21" spans="2:3" x14ac:dyDescent="0.25">
      <c r="C21" s="20">
        <f>E12</f>
        <v>100</v>
      </c>
    </row>
    <row r="22" spans="2:3" x14ac:dyDescent="0.25">
      <c r="B22" s="2" t="s">
        <v>23</v>
      </c>
      <c r="C22" s="55" t="s">
        <v>41</v>
      </c>
    </row>
    <row r="23" spans="2:3" x14ac:dyDescent="0.25">
      <c r="C23" s="20">
        <f>E12</f>
        <v>100</v>
      </c>
    </row>
    <row r="25" spans="2:3" x14ac:dyDescent="0.25">
      <c r="B25" s="2" t="s">
        <v>24</v>
      </c>
      <c r="C25" s="55" t="s">
        <v>42</v>
      </c>
    </row>
    <row r="26" spans="2:3" x14ac:dyDescent="0.25">
      <c r="C26" s="20">
        <v>1</v>
      </c>
    </row>
    <row r="27" spans="2:3" x14ac:dyDescent="0.25">
      <c r="B27" s="2" t="s">
        <v>25</v>
      </c>
      <c r="C27" s="55" t="s">
        <v>41</v>
      </c>
    </row>
    <row r="28" spans="2:3" x14ac:dyDescent="0.25">
      <c r="C28" s="20">
        <v>1</v>
      </c>
    </row>
    <row r="30" spans="2:3" x14ac:dyDescent="0.25">
      <c r="B30" s="2" t="s">
        <v>26</v>
      </c>
      <c r="C30" s="55" t="s">
        <v>42</v>
      </c>
    </row>
    <row r="31" spans="2:3" x14ac:dyDescent="0.25">
      <c r="C31" s="21">
        <f>C26*C7</f>
        <v>250000</v>
      </c>
    </row>
    <row r="32" spans="2:3" x14ac:dyDescent="0.25">
      <c r="B32" s="2" t="s">
        <v>27</v>
      </c>
      <c r="C32" s="55" t="s">
        <v>41</v>
      </c>
    </row>
    <row r="33" spans="2:5" ht="15.75" thickBot="1" x14ac:dyDescent="0.3">
      <c r="C33" s="21">
        <f>C28*C8</f>
        <v>250000</v>
      </c>
    </row>
    <row r="34" spans="2:5" ht="15.75" thickBot="1" x14ac:dyDescent="0.3">
      <c r="B34" s="3" t="s">
        <v>28</v>
      </c>
    </row>
    <row r="35" spans="2:5" x14ac:dyDescent="0.25">
      <c r="B35" s="2" t="s">
        <v>29</v>
      </c>
      <c r="C35" s="55" t="s">
        <v>42</v>
      </c>
    </row>
    <row r="36" spans="2:5" x14ac:dyDescent="0.25">
      <c r="C36" s="20">
        <f>C31/C16/1000</f>
        <v>0.25</v>
      </c>
      <c r="E36" s="17"/>
    </row>
    <row r="37" spans="2:5" x14ac:dyDescent="0.25">
      <c r="B37" s="2" t="s">
        <v>30</v>
      </c>
      <c r="C37" s="55" t="s">
        <v>41</v>
      </c>
    </row>
    <row r="38" spans="2:5" x14ac:dyDescent="0.25">
      <c r="C38" s="20">
        <f>C33/C18/1000</f>
        <v>0.5</v>
      </c>
      <c r="E38" s="17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H9" sqref="H9"/>
    </sheetView>
  </sheetViews>
  <sheetFormatPr defaultRowHeight="15" x14ac:dyDescent="0.25"/>
  <cols>
    <col min="2" max="2" width="36.85546875" customWidth="1"/>
    <col min="3" max="3" width="22" customWidth="1"/>
    <col min="5" max="5" width="41.28515625" bestFit="1" customWidth="1"/>
    <col min="7" max="7" width="18.7109375" bestFit="1" customWidth="1"/>
    <col min="8" max="8" width="20.28515625" bestFit="1" customWidth="1"/>
  </cols>
  <sheetData>
    <row r="2" spans="2:8" x14ac:dyDescent="0.25">
      <c r="E2" t="s">
        <v>18</v>
      </c>
    </row>
    <row r="3" spans="2:8" x14ac:dyDescent="0.25">
      <c r="B3" s="4" t="s">
        <v>43</v>
      </c>
      <c r="C3" s="25">
        <f>CWD_TSO1!C4</f>
        <v>40000000</v>
      </c>
      <c r="E3" s="4" t="s">
        <v>44</v>
      </c>
      <c r="F3" s="4" t="s">
        <v>15</v>
      </c>
      <c r="G3" s="4" t="s">
        <v>16</v>
      </c>
      <c r="H3" s="4" t="s">
        <v>17</v>
      </c>
    </row>
    <row r="4" spans="2:8" x14ac:dyDescent="0.25">
      <c r="B4" s="4" t="s">
        <v>45</v>
      </c>
      <c r="C4" s="25">
        <f>CWD_TSO2!C4</f>
        <v>500000</v>
      </c>
      <c r="E4" s="24" t="s">
        <v>46</v>
      </c>
      <c r="F4" s="20">
        <f>CWD_2TSOs!C20</f>
        <v>5000</v>
      </c>
      <c r="G4" s="20">
        <f>CWD_2TSOs!D20</f>
        <v>1000</v>
      </c>
      <c r="H4" s="20">
        <f>CWD_2TSOs!E20</f>
        <v>500</v>
      </c>
    </row>
    <row r="5" spans="2:8" x14ac:dyDescent="0.25">
      <c r="C5" s="26"/>
      <c r="E5" s="24" t="s">
        <v>40</v>
      </c>
      <c r="F5" s="20"/>
      <c r="G5" s="20"/>
      <c r="H5" s="20"/>
    </row>
    <row r="6" spans="2:8" x14ac:dyDescent="0.25">
      <c r="B6" s="4" t="s">
        <v>47</v>
      </c>
      <c r="C6" s="26"/>
    </row>
    <row r="7" spans="2:8" x14ac:dyDescent="0.25">
      <c r="B7" s="24" t="s">
        <v>46</v>
      </c>
      <c r="C7" s="27">
        <f>SUMPRODUCT(F4:H4,F13:H13)*1000+SUMPRODUCT(F8:H8,F15:H15)*1000</f>
        <v>38454015.544041455</v>
      </c>
      <c r="E7" s="4" t="s">
        <v>48</v>
      </c>
      <c r="F7" s="4" t="s">
        <v>12</v>
      </c>
      <c r="G7" s="4" t="s">
        <v>13</v>
      </c>
      <c r="H7" s="4" t="s">
        <v>21</v>
      </c>
    </row>
    <row r="8" spans="2:8" x14ac:dyDescent="0.25">
      <c r="B8" s="24" t="s">
        <v>40</v>
      </c>
      <c r="C8" s="27">
        <f>SUMPRODUCT(F5:H5,F13:H13)*1000+SUMPRODUCT(F9:H9,F15:H15)*1000</f>
        <v>2045984.4559585485</v>
      </c>
      <c r="E8" s="24" t="s">
        <v>46</v>
      </c>
      <c r="F8" s="20">
        <f>CWD_2TSOs!C22</f>
        <v>800</v>
      </c>
      <c r="G8" s="20">
        <f>CWD_2TSOs!D22</f>
        <v>500</v>
      </c>
      <c r="H8" s="20">
        <f>CWD_TSO1!E22-CWD_TSO2!C16</f>
        <v>4000</v>
      </c>
    </row>
    <row r="9" spans="2:8" x14ac:dyDescent="0.25">
      <c r="C9" s="1"/>
      <c r="E9" s="24" t="s">
        <v>40</v>
      </c>
      <c r="F9" s="20"/>
      <c r="G9" s="20"/>
      <c r="H9" s="20">
        <f>CWD_TSO2!C18</f>
        <v>500</v>
      </c>
    </row>
    <row r="10" spans="2:8" x14ac:dyDescent="0.25">
      <c r="B10" s="14" t="s">
        <v>49</v>
      </c>
      <c r="C10" s="1"/>
    </row>
    <row r="11" spans="2:8" x14ac:dyDescent="0.25">
      <c r="B11" s="28" t="s">
        <v>50</v>
      </c>
      <c r="C11" s="29">
        <f>IF(C7&gt;C3,C7-C3,0)</f>
        <v>0</v>
      </c>
      <c r="E11" s="54" t="s">
        <v>28</v>
      </c>
    </row>
    <row r="12" spans="2:8" x14ac:dyDescent="0.25">
      <c r="B12" s="28" t="s">
        <v>51</v>
      </c>
      <c r="C12" s="29">
        <f>IF(C8&gt;C4,C8-C4,0)</f>
        <v>1545984.4559585485</v>
      </c>
      <c r="E12" s="2" t="s">
        <v>29</v>
      </c>
      <c r="F12" s="4" t="s">
        <v>15</v>
      </c>
      <c r="G12" s="4" t="s">
        <v>16</v>
      </c>
      <c r="H12" s="4" t="s">
        <v>17</v>
      </c>
    </row>
    <row r="13" spans="2:8" x14ac:dyDescent="0.25">
      <c r="F13" s="20">
        <f>CWD_2TSOs!C63</f>
        <v>3.3786804798255186</v>
      </c>
      <c r="G13" s="20">
        <f>CWD_2TSOs!D63</f>
        <v>1.6672573609596513</v>
      </c>
      <c r="H13" s="20">
        <f>CWD_2TSOs!E63</f>
        <v>3.3786804798255186</v>
      </c>
    </row>
    <row r="14" spans="2:8" x14ac:dyDescent="0.25">
      <c r="B14" s="14" t="s">
        <v>52</v>
      </c>
      <c r="E14" s="2" t="s">
        <v>30</v>
      </c>
      <c r="F14" s="4" t="s">
        <v>12</v>
      </c>
      <c r="G14" s="4" t="s">
        <v>13</v>
      </c>
      <c r="H14" s="4" t="s">
        <v>21</v>
      </c>
    </row>
    <row r="15" spans="2:8" x14ac:dyDescent="0.25">
      <c r="B15" s="24" t="s">
        <v>46</v>
      </c>
      <c r="C15" s="23">
        <f>C7-C11+C12</f>
        <v>40000000</v>
      </c>
      <c r="F15" s="20">
        <f>CWD_2TSOs!C65</f>
        <v>1.5738341968911913</v>
      </c>
      <c r="G15" s="20">
        <f>CWD_2TSOs!D65</f>
        <v>1.1541450777202071</v>
      </c>
      <c r="H15" s="20">
        <f>CWD_2TSOs!E65</f>
        <v>4.091968911917097</v>
      </c>
    </row>
    <row r="16" spans="2:8" x14ac:dyDescent="0.25">
      <c r="B16" s="24" t="s">
        <v>40</v>
      </c>
      <c r="C16" s="23">
        <f>C8-C12+C11</f>
        <v>500000</v>
      </c>
    </row>
  </sheetData>
  <conditionalFormatting sqref="C15">
    <cfRule type="cellIs" dxfId="3" priority="2" operator="notEqual">
      <formula>$C$3</formula>
    </cfRule>
    <cfRule type="cellIs" dxfId="2" priority="4" operator="equal">
      <formula>$C$3</formula>
    </cfRule>
  </conditionalFormatting>
  <conditionalFormatting sqref="C16">
    <cfRule type="cellIs" dxfId="1" priority="1" operator="notEqual">
      <formula>$C$4</formula>
    </cfRule>
    <cfRule type="cellIs" dxfId="0" priority="3" operator="equal">
      <formula>$C$4</formula>
    </cfRule>
  </conditionalFormatting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A262"/>
  <sheetViews>
    <sheetView workbookViewId="0">
      <selection activeCell="A232" sqref="A232"/>
    </sheetView>
  </sheetViews>
  <sheetFormatPr defaultRowHeight="15" x14ac:dyDescent="0.25"/>
  <cols>
    <col min="2" max="2" width="33.42578125" customWidth="1"/>
    <col min="3" max="3" width="16.140625" bestFit="1" customWidth="1"/>
    <col min="4" max="5" width="11.85546875" bestFit="1" customWidth="1"/>
    <col min="6" max="6" width="10.42578125" customWidth="1"/>
    <col min="7" max="10" width="10.7109375" bestFit="1" customWidth="1"/>
    <col min="11" max="11" width="15.42578125" bestFit="1" customWidth="1"/>
    <col min="12" max="23" width="10.7109375" bestFit="1" customWidth="1"/>
    <col min="24" max="26" width="10.5703125" bestFit="1" customWidth="1"/>
    <col min="27" max="27" width="10.85546875" bestFit="1" customWidth="1"/>
    <col min="28" max="34" width="10.7109375" bestFit="1" customWidth="1"/>
    <col min="35" max="35" width="10.85546875" bestFit="1" customWidth="1"/>
    <col min="36" max="55" width="10.7109375" bestFit="1" customWidth="1"/>
    <col min="56" max="58" width="10.5703125" bestFit="1" customWidth="1"/>
    <col min="59" max="62" width="10.7109375" bestFit="1" customWidth="1"/>
    <col min="63" max="63" width="10.85546875" bestFit="1" customWidth="1"/>
    <col min="64" max="65" width="10.7109375" bestFit="1" customWidth="1"/>
    <col min="66" max="66" width="10.5703125" bestFit="1" customWidth="1"/>
    <col min="67" max="67" width="10.7109375" bestFit="1" customWidth="1"/>
    <col min="68" max="68" width="10.5703125" bestFit="1" customWidth="1"/>
    <col min="69" max="69" width="10.85546875" bestFit="1" customWidth="1"/>
    <col min="70" max="71" width="10.5703125" bestFit="1" customWidth="1"/>
    <col min="72" max="75" width="10.7109375" bestFit="1" customWidth="1"/>
    <col min="76" max="76" width="10.5703125" bestFit="1" customWidth="1"/>
    <col min="77" max="80" width="10.7109375" bestFit="1" customWidth="1"/>
    <col min="81" max="82" width="10.5703125" bestFit="1" customWidth="1"/>
    <col min="83" max="83" width="10.7109375" bestFit="1" customWidth="1"/>
    <col min="84" max="84" width="10.85546875" bestFit="1" customWidth="1"/>
    <col min="85" max="86" width="10.7109375" bestFit="1" customWidth="1"/>
    <col min="87" max="87" width="10.85546875" bestFit="1" customWidth="1"/>
    <col min="88" max="91" width="10.7109375" bestFit="1" customWidth="1"/>
    <col min="92" max="92" width="10.5703125" bestFit="1" customWidth="1"/>
    <col min="93" max="93" width="10.85546875" bestFit="1" customWidth="1"/>
    <col min="94" max="95" width="10.5703125" bestFit="1" customWidth="1"/>
    <col min="96" max="97" width="10.7109375" bestFit="1" customWidth="1"/>
    <col min="98" max="98" width="10.5703125" bestFit="1" customWidth="1"/>
    <col min="99" max="99" width="10.85546875" bestFit="1" customWidth="1"/>
    <col min="100" max="105" width="10.7109375" bestFit="1" customWidth="1"/>
    <col min="106" max="114" width="10.5703125" bestFit="1" customWidth="1"/>
    <col min="115" max="115" width="10.7109375" bestFit="1" customWidth="1"/>
    <col min="116" max="117" width="10.5703125" bestFit="1" customWidth="1"/>
    <col min="118" max="119" width="10.7109375" bestFit="1" customWidth="1"/>
    <col min="120" max="123" width="10.5703125" bestFit="1" customWidth="1"/>
    <col min="124" max="124" width="10.85546875" bestFit="1" customWidth="1"/>
    <col min="125" max="126" width="10.5703125" bestFit="1" customWidth="1"/>
    <col min="127" max="127" width="10.85546875" bestFit="1" customWidth="1"/>
    <col min="128" max="147" width="10.7109375" bestFit="1" customWidth="1"/>
    <col min="148" max="148" width="10.85546875" bestFit="1" customWidth="1"/>
    <col min="149" max="151" width="10.7109375" bestFit="1" customWidth="1"/>
    <col min="152" max="152" width="10.5703125" bestFit="1" customWidth="1"/>
    <col min="153" max="161" width="10.7109375" bestFit="1" customWidth="1"/>
    <col min="162" max="162" width="10.85546875" bestFit="1" customWidth="1"/>
    <col min="163" max="169" width="10.7109375" bestFit="1" customWidth="1"/>
    <col min="170" max="171" width="10.85546875" bestFit="1" customWidth="1"/>
    <col min="172" max="174" width="10.7109375" bestFit="1" customWidth="1"/>
    <col min="175" max="175" width="10.85546875" bestFit="1" customWidth="1"/>
    <col min="176" max="177" width="10.7109375" bestFit="1" customWidth="1"/>
    <col min="178" max="179" width="11.85546875" bestFit="1" customWidth="1"/>
    <col min="180" max="180" width="10.85546875" bestFit="1" customWidth="1"/>
    <col min="182" max="182" width="44.140625" bestFit="1" customWidth="1"/>
    <col min="184" max="184" width="10.42578125" bestFit="1" customWidth="1"/>
    <col min="187" max="187" width="9.85546875" bestFit="1" customWidth="1"/>
  </cols>
  <sheetData>
    <row r="2" spans="2:181" x14ac:dyDescent="0.25">
      <c r="B2" t="s">
        <v>38</v>
      </c>
      <c r="C2" t="s">
        <v>53</v>
      </c>
    </row>
    <row r="4" spans="2:181" x14ac:dyDescent="0.25">
      <c r="B4" s="4" t="s">
        <v>54</v>
      </c>
      <c r="C4" s="9">
        <v>40000000</v>
      </c>
      <c r="E4" s="10" t="s">
        <v>2</v>
      </c>
    </row>
    <row r="5" spans="2:181" x14ac:dyDescent="0.25">
      <c r="B5" s="4" t="s">
        <v>3</v>
      </c>
      <c r="C5" s="9">
        <v>50</v>
      </c>
      <c r="E5" s="11" t="s">
        <v>4</v>
      </c>
    </row>
    <row r="6" spans="2:181" x14ac:dyDescent="0.25">
      <c r="B6" s="4" t="s">
        <v>5</v>
      </c>
      <c r="C6" s="12">
        <f>100-C5</f>
        <v>50</v>
      </c>
    </row>
    <row r="7" spans="2:181" x14ac:dyDescent="0.25">
      <c r="B7" s="4" t="s">
        <v>10</v>
      </c>
      <c r="C7" s="12">
        <f>C4*C5/100</f>
        <v>20000000</v>
      </c>
    </row>
    <row r="8" spans="2:181" x14ac:dyDescent="0.25">
      <c r="B8" s="4" t="s">
        <v>9</v>
      </c>
      <c r="C8" s="13">
        <f>C4-C7</f>
        <v>20000000</v>
      </c>
    </row>
    <row r="9" spans="2:181" s="38" customFormat="1" x14ac:dyDescent="0.25">
      <c r="B9" s="36"/>
      <c r="C9" s="37"/>
    </row>
    <row r="10" spans="2:181" s="38" customFormat="1" x14ac:dyDescent="0.25">
      <c r="B10" s="14" t="s">
        <v>8</v>
      </c>
      <c r="C10" s="37"/>
    </row>
    <row r="11" spans="2:181" s="38" customFormat="1" x14ac:dyDescent="0.25">
      <c r="C11" s="37"/>
    </row>
    <row r="12" spans="2:181" s="38" customFormat="1" x14ac:dyDescent="0.25">
      <c r="C12" s="63" t="s">
        <v>55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</row>
    <row r="13" spans="2:181" s="38" customFormat="1" x14ac:dyDescent="0.25">
      <c r="C13" s="34"/>
      <c r="D13" s="34">
        <v>1</v>
      </c>
      <c r="E13" s="34">
        <v>2</v>
      </c>
      <c r="F13" s="34">
        <v>3</v>
      </c>
      <c r="G13" s="34">
        <v>4</v>
      </c>
      <c r="H13" s="34">
        <v>5</v>
      </c>
      <c r="I13" s="34">
        <v>6</v>
      </c>
      <c r="J13" s="34">
        <v>7</v>
      </c>
      <c r="K13" s="34">
        <v>8</v>
      </c>
      <c r="L13" s="34">
        <v>9</v>
      </c>
      <c r="M13" s="34">
        <v>10</v>
      </c>
      <c r="N13" s="34">
        <v>11</v>
      </c>
      <c r="O13" s="34">
        <v>12</v>
      </c>
      <c r="P13" s="34">
        <v>13</v>
      </c>
      <c r="Q13" s="34">
        <v>14</v>
      </c>
      <c r="R13" s="34">
        <v>15</v>
      </c>
      <c r="S13" s="34">
        <v>16</v>
      </c>
      <c r="T13" s="34">
        <v>17</v>
      </c>
      <c r="U13" s="34">
        <v>18</v>
      </c>
      <c r="V13" s="34">
        <v>19</v>
      </c>
      <c r="W13" s="34">
        <v>20</v>
      </c>
      <c r="X13" s="34">
        <v>21</v>
      </c>
      <c r="Y13" s="34">
        <v>22</v>
      </c>
      <c r="Z13" s="34">
        <v>23</v>
      </c>
      <c r="AA13" s="34">
        <v>24</v>
      </c>
      <c r="AB13" s="34">
        <v>25</v>
      </c>
      <c r="AC13" s="34">
        <v>26</v>
      </c>
      <c r="AD13" s="34">
        <v>27</v>
      </c>
      <c r="AE13" s="34">
        <v>28</v>
      </c>
      <c r="AF13" s="34">
        <v>29</v>
      </c>
      <c r="AG13" s="34">
        <v>30</v>
      </c>
      <c r="AH13" s="34">
        <v>31</v>
      </c>
      <c r="AI13" s="34">
        <v>32</v>
      </c>
      <c r="AJ13" s="34">
        <v>33</v>
      </c>
      <c r="AK13" s="34">
        <v>34</v>
      </c>
      <c r="AL13" s="34">
        <v>35</v>
      </c>
      <c r="AM13" s="34">
        <v>36</v>
      </c>
      <c r="AN13" s="34">
        <v>37</v>
      </c>
      <c r="AO13" s="34">
        <v>38</v>
      </c>
      <c r="AP13" s="34">
        <v>39</v>
      </c>
      <c r="AQ13" s="34">
        <v>40</v>
      </c>
      <c r="AR13" s="34">
        <v>41</v>
      </c>
      <c r="AS13" s="34">
        <v>42</v>
      </c>
      <c r="AT13" s="34">
        <v>43</v>
      </c>
      <c r="AU13" s="34">
        <v>44</v>
      </c>
      <c r="AV13" s="34">
        <v>45</v>
      </c>
      <c r="AW13" s="34">
        <v>46</v>
      </c>
      <c r="AX13" s="34">
        <v>47</v>
      </c>
      <c r="AY13" s="34">
        <v>48</v>
      </c>
      <c r="AZ13" s="34">
        <v>49</v>
      </c>
      <c r="BA13" s="34">
        <v>50</v>
      </c>
      <c r="BB13" s="34">
        <v>51</v>
      </c>
      <c r="BC13" s="34">
        <v>52</v>
      </c>
      <c r="BD13" s="34">
        <v>53</v>
      </c>
      <c r="BE13" s="34">
        <v>54</v>
      </c>
      <c r="BF13" s="34">
        <v>55</v>
      </c>
      <c r="BG13" s="34">
        <v>56</v>
      </c>
      <c r="BH13" s="34">
        <v>57</v>
      </c>
      <c r="BI13" s="34">
        <v>58</v>
      </c>
      <c r="BJ13" s="34">
        <v>59</v>
      </c>
      <c r="BK13" s="34">
        <v>60</v>
      </c>
      <c r="BL13" s="34">
        <v>61</v>
      </c>
      <c r="BM13" s="34">
        <v>62</v>
      </c>
      <c r="BN13" s="34">
        <v>63</v>
      </c>
      <c r="BO13" s="34">
        <v>64</v>
      </c>
      <c r="BP13" s="34">
        <v>65</v>
      </c>
      <c r="BQ13" s="34">
        <v>66</v>
      </c>
      <c r="BR13" s="34">
        <v>67</v>
      </c>
      <c r="BS13" s="34">
        <v>68</v>
      </c>
      <c r="BT13" s="34">
        <v>69</v>
      </c>
      <c r="BU13" s="34">
        <v>70</v>
      </c>
      <c r="BV13" s="34">
        <v>71</v>
      </c>
      <c r="BW13" s="34">
        <v>72</v>
      </c>
      <c r="BX13" s="34">
        <v>73</v>
      </c>
      <c r="BY13" s="34">
        <v>74</v>
      </c>
      <c r="BZ13" s="34">
        <v>75</v>
      </c>
      <c r="CA13" s="34">
        <v>76</v>
      </c>
      <c r="CB13" s="34">
        <v>77</v>
      </c>
      <c r="CC13" s="34">
        <v>78</v>
      </c>
      <c r="CD13" s="34">
        <v>79</v>
      </c>
      <c r="CE13" s="34">
        <v>80</v>
      </c>
      <c r="CF13" s="34">
        <v>81</v>
      </c>
      <c r="CG13" s="34">
        <v>82</v>
      </c>
      <c r="CH13" s="34">
        <v>83</v>
      </c>
      <c r="CI13" s="34">
        <v>84</v>
      </c>
      <c r="CJ13" s="34">
        <v>85</v>
      </c>
      <c r="CK13" s="34">
        <v>86</v>
      </c>
      <c r="CL13" s="34">
        <v>87</v>
      </c>
      <c r="CM13" s="34">
        <v>88</v>
      </c>
      <c r="CN13" s="34">
        <v>89</v>
      </c>
      <c r="CO13" s="34">
        <v>90</v>
      </c>
      <c r="CP13" s="34">
        <v>91</v>
      </c>
      <c r="CQ13" s="34">
        <v>92</v>
      </c>
      <c r="CR13" s="34">
        <v>93</v>
      </c>
      <c r="CS13" s="34">
        <v>94</v>
      </c>
      <c r="CT13" s="34">
        <v>95</v>
      </c>
      <c r="CU13" s="34">
        <v>96</v>
      </c>
      <c r="CV13" s="34">
        <v>97</v>
      </c>
      <c r="CW13" s="34">
        <v>98</v>
      </c>
      <c r="CX13" s="34">
        <v>99</v>
      </c>
      <c r="CY13" s="34">
        <v>100</v>
      </c>
      <c r="CZ13" s="34">
        <v>101</v>
      </c>
      <c r="DA13" s="34">
        <v>102</v>
      </c>
      <c r="DB13" s="34">
        <v>103</v>
      </c>
      <c r="DC13" s="34">
        <v>104</v>
      </c>
      <c r="DD13" s="34">
        <v>105</v>
      </c>
      <c r="DE13" s="34">
        <v>106</v>
      </c>
      <c r="DF13" s="34">
        <v>107</v>
      </c>
      <c r="DG13" s="34">
        <v>108</v>
      </c>
      <c r="DH13" s="34">
        <v>109</v>
      </c>
      <c r="DI13" s="34">
        <v>110</v>
      </c>
      <c r="DJ13" s="34">
        <v>111</v>
      </c>
      <c r="DK13" s="34">
        <v>112</v>
      </c>
      <c r="DL13" s="34">
        <v>113</v>
      </c>
      <c r="DM13" s="34">
        <v>114</v>
      </c>
      <c r="DN13" s="34">
        <v>115</v>
      </c>
      <c r="DO13" s="34">
        <v>116</v>
      </c>
      <c r="DP13" s="34">
        <v>117</v>
      </c>
      <c r="DQ13" s="34">
        <v>118</v>
      </c>
      <c r="DR13" s="34">
        <v>119</v>
      </c>
      <c r="DS13" s="34">
        <v>120</v>
      </c>
      <c r="DT13" s="34">
        <v>121</v>
      </c>
      <c r="DU13" s="34">
        <v>122</v>
      </c>
      <c r="DV13" s="34">
        <v>123</v>
      </c>
      <c r="DW13" s="34">
        <v>124</v>
      </c>
      <c r="DX13" s="34">
        <v>125</v>
      </c>
      <c r="DY13" s="34">
        <v>126</v>
      </c>
      <c r="DZ13" s="34">
        <v>127</v>
      </c>
      <c r="EA13" s="34">
        <v>128</v>
      </c>
      <c r="EB13" s="34">
        <v>129</v>
      </c>
      <c r="EC13" s="34">
        <v>130</v>
      </c>
      <c r="ED13" s="34">
        <v>131</v>
      </c>
      <c r="EE13" s="34">
        <v>132</v>
      </c>
      <c r="EF13" s="34">
        <v>133</v>
      </c>
      <c r="EG13" s="34">
        <v>134</v>
      </c>
      <c r="EH13" s="34">
        <v>135</v>
      </c>
      <c r="EI13" s="34">
        <v>136</v>
      </c>
      <c r="EJ13" s="34">
        <v>137</v>
      </c>
      <c r="EK13" s="34">
        <v>138</v>
      </c>
      <c r="EL13" s="34">
        <v>139</v>
      </c>
      <c r="EM13" s="34">
        <v>140</v>
      </c>
      <c r="EN13" s="34">
        <v>141</v>
      </c>
      <c r="EO13" s="34">
        <v>142</v>
      </c>
      <c r="EP13" s="34">
        <v>143</v>
      </c>
      <c r="EQ13" s="34">
        <v>144</v>
      </c>
      <c r="ER13" s="34">
        <v>145</v>
      </c>
      <c r="ES13" s="34">
        <v>146</v>
      </c>
      <c r="ET13" s="34">
        <v>147</v>
      </c>
      <c r="EU13" s="34">
        <v>148</v>
      </c>
      <c r="EV13" s="34">
        <v>149</v>
      </c>
      <c r="EW13" s="34">
        <v>150</v>
      </c>
      <c r="EX13" s="34">
        <v>151</v>
      </c>
      <c r="EY13" s="34">
        <v>152</v>
      </c>
      <c r="EZ13" s="34">
        <v>153</v>
      </c>
      <c r="FA13" s="34">
        <v>154</v>
      </c>
      <c r="FB13" s="34">
        <v>155</v>
      </c>
      <c r="FC13" s="34">
        <v>156</v>
      </c>
      <c r="FD13" s="34">
        <v>157</v>
      </c>
      <c r="FE13" s="34">
        <v>158</v>
      </c>
      <c r="FF13" s="34">
        <v>159</v>
      </c>
      <c r="FG13" s="34">
        <v>160</v>
      </c>
      <c r="FH13" s="34">
        <v>161</v>
      </c>
      <c r="FI13" s="34">
        <v>162</v>
      </c>
      <c r="FJ13" s="34">
        <v>163</v>
      </c>
      <c r="FK13" s="34">
        <v>164</v>
      </c>
      <c r="FL13" s="34">
        <v>165</v>
      </c>
      <c r="FM13" s="34">
        <v>166</v>
      </c>
      <c r="FN13" s="34">
        <v>167</v>
      </c>
      <c r="FO13" s="34">
        <v>168</v>
      </c>
      <c r="FP13" s="34">
        <v>169</v>
      </c>
      <c r="FQ13" s="34">
        <v>170</v>
      </c>
      <c r="FR13" s="34">
        <v>171</v>
      </c>
      <c r="FS13" s="34">
        <v>172</v>
      </c>
      <c r="FT13" s="34">
        <v>173</v>
      </c>
      <c r="FU13" s="34">
        <v>174</v>
      </c>
      <c r="FV13" s="34">
        <v>175</v>
      </c>
      <c r="FW13" s="34">
        <v>176</v>
      </c>
      <c r="FX13" s="39" t="s">
        <v>68</v>
      </c>
      <c r="FY13" s="34" t="s">
        <v>66</v>
      </c>
    </row>
    <row r="14" spans="2:181" s="38" customFormat="1" x14ac:dyDescent="0.25">
      <c r="B14" s="56" t="s">
        <v>57</v>
      </c>
      <c r="C14" s="35" t="s">
        <v>42</v>
      </c>
      <c r="D14" s="42">
        <v>100000</v>
      </c>
      <c r="E14" s="42">
        <v>100001</v>
      </c>
      <c r="F14" s="42">
        <v>100002</v>
      </c>
      <c r="G14" s="42">
        <v>100003</v>
      </c>
      <c r="H14" s="42">
        <v>100004</v>
      </c>
      <c r="I14" s="42">
        <v>100005</v>
      </c>
      <c r="J14" s="42">
        <v>100006</v>
      </c>
      <c r="K14" s="42">
        <v>100007</v>
      </c>
      <c r="L14" s="42">
        <v>100008</v>
      </c>
      <c r="M14" s="42">
        <v>100009</v>
      </c>
      <c r="N14" s="42">
        <v>100010</v>
      </c>
      <c r="O14" s="42">
        <v>100011</v>
      </c>
      <c r="P14" s="42">
        <v>100012</v>
      </c>
      <c r="Q14" s="42">
        <v>100013</v>
      </c>
      <c r="R14" s="42">
        <v>100014</v>
      </c>
      <c r="S14" s="42">
        <v>100015</v>
      </c>
      <c r="T14" s="42">
        <v>100016</v>
      </c>
      <c r="U14" s="42">
        <v>100017</v>
      </c>
      <c r="V14" s="42">
        <v>100018</v>
      </c>
      <c r="W14" s="42">
        <v>100019</v>
      </c>
      <c r="X14" s="42">
        <v>100020</v>
      </c>
      <c r="Y14" s="42">
        <v>100021</v>
      </c>
      <c r="Z14" s="42">
        <v>100022</v>
      </c>
      <c r="AA14" s="42">
        <v>100023</v>
      </c>
      <c r="AB14" s="42">
        <v>100024</v>
      </c>
      <c r="AC14" s="42">
        <v>100025</v>
      </c>
      <c r="AD14" s="42">
        <v>100026</v>
      </c>
      <c r="AE14" s="42">
        <v>100027</v>
      </c>
      <c r="AF14" s="42">
        <v>100028</v>
      </c>
      <c r="AG14" s="42">
        <v>100029</v>
      </c>
      <c r="AH14" s="42">
        <v>100030</v>
      </c>
      <c r="AI14" s="42">
        <v>100031</v>
      </c>
      <c r="AJ14" s="42">
        <v>100032</v>
      </c>
      <c r="AK14" s="42">
        <v>100033</v>
      </c>
      <c r="AL14" s="42">
        <v>100034</v>
      </c>
      <c r="AM14" s="42">
        <v>100035</v>
      </c>
      <c r="AN14" s="42">
        <v>100036</v>
      </c>
      <c r="AO14" s="42">
        <v>100037</v>
      </c>
      <c r="AP14" s="42">
        <v>100038</v>
      </c>
      <c r="AQ14" s="42">
        <v>100039</v>
      </c>
      <c r="AR14" s="42">
        <v>100040</v>
      </c>
      <c r="AS14" s="42">
        <v>100041</v>
      </c>
      <c r="AT14" s="42">
        <v>100042</v>
      </c>
      <c r="AU14" s="42">
        <v>100043</v>
      </c>
      <c r="AV14" s="42">
        <v>100044</v>
      </c>
      <c r="AW14" s="42">
        <v>100045</v>
      </c>
      <c r="AX14" s="42">
        <v>100046</v>
      </c>
      <c r="AY14" s="42">
        <v>100047</v>
      </c>
      <c r="AZ14" s="42">
        <v>100048</v>
      </c>
      <c r="BA14" s="42">
        <v>100049</v>
      </c>
      <c r="BB14" s="42">
        <v>100050</v>
      </c>
      <c r="BC14" s="42">
        <v>100051</v>
      </c>
      <c r="BD14" s="42">
        <v>100052</v>
      </c>
      <c r="BE14" s="42">
        <v>100053</v>
      </c>
      <c r="BF14" s="42">
        <v>100054</v>
      </c>
      <c r="BG14" s="42">
        <v>100055</v>
      </c>
      <c r="BH14" s="42">
        <v>100056</v>
      </c>
      <c r="BI14" s="42">
        <v>100057</v>
      </c>
      <c r="BJ14" s="42">
        <v>100058</v>
      </c>
      <c r="BK14" s="42">
        <v>100059</v>
      </c>
      <c r="BL14" s="42">
        <v>100060</v>
      </c>
      <c r="BM14" s="42">
        <v>100061</v>
      </c>
      <c r="BN14" s="42">
        <v>100062</v>
      </c>
      <c r="BO14" s="42">
        <v>100063</v>
      </c>
      <c r="BP14" s="42">
        <v>100064</v>
      </c>
      <c r="BQ14" s="42">
        <v>100065</v>
      </c>
      <c r="BR14" s="42">
        <v>100066</v>
      </c>
      <c r="BS14" s="42">
        <v>100067</v>
      </c>
      <c r="BT14" s="42">
        <v>100068</v>
      </c>
      <c r="BU14" s="42">
        <v>100069</v>
      </c>
      <c r="BV14" s="42">
        <v>100070</v>
      </c>
      <c r="BW14" s="42">
        <v>100071</v>
      </c>
      <c r="BX14" s="42">
        <v>100072</v>
      </c>
      <c r="BY14" s="42">
        <v>100073</v>
      </c>
      <c r="BZ14" s="42">
        <v>100074</v>
      </c>
      <c r="CA14" s="42">
        <v>100075</v>
      </c>
      <c r="CB14" s="42">
        <v>100076</v>
      </c>
      <c r="CC14" s="42">
        <v>100077</v>
      </c>
      <c r="CD14" s="42">
        <v>100078</v>
      </c>
      <c r="CE14" s="42">
        <v>100079</v>
      </c>
      <c r="CF14" s="42">
        <v>100080</v>
      </c>
      <c r="CG14" s="42">
        <v>100081</v>
      </c>
      <c r="CH14" s="42">
        <v>100082</v>
      </c>
      <c r="CI14" s="42">
        <v>100083</v>
      </c>
      <c r="CJ14" s="42">
        <v>100084</v>
      </c>
      <c r="CK14" s="42">
        <v>100085</v>
      </c>
      <c r="CL14" s="42">
        <v>100086</v>
      </c>
      <c r="CM14" s="42">
        <v>100087</v>
      </c>
      <c r="CN14" s="42">
        <v>100088</v>
      </c>
      <c r="CO14" s="42">
        <v>100089</v>
      </c>
      <c r="CP14" s="42">
        <v>100090</v>
      </c>
      <c r="CQ14" s="42">
        <v>100091</v>
      </c>
      <c r="CR14" s="42">
        <v>100092</v>
      </c>
      <c r="CS14" s="42">
        <v>100093</v>
      </c>
      <c r="CT14" s="42">
        <v>100094</v>
      </c>
      <c r="CU14" s="42">
        <v>100095</v>
      </c>
      <c r="CV14" s="42">
        <v>100096</v>
      </c>
      <c r="CW14" s="42">
        <v>100097</v>
      </c>
      <c r="CX14" s="42">
        <v>100098</v>
      </c>
      <c r="CY14" s="42">
        <v>100099</v>
      </c>
      <c r="CZ14" s="42">
        <v>100100</v>
      </c>
      <c r="DA14" s="42">
        <v>100101</v>
      </c>
      <c r="DB14" s="42">
        <v>100102</v>
      </c>
      <c r="DC14" s="42">
        <v>100103</v>
      </c>
      <c r="DD14" s="42">
        <v>100104</v>
      </c>
      <c r="DE14" s="42">
        <v>100105</v>
      </c>
      <c r="DF14" s="42">
        <v>100106</v>
      </c>
      <c r="DG14" s="42">
        <v>100107</v>
      </c>
      <c r="DH14" s="42">
        <v>100108</v>
      </c>
      <c r="DI14" s="42">
        <v>100109</v>
      </c>
      <c r="DJ14" s="42">
        <v>100110</v>
      </c>
      <c r="DK14" s="42">
        <v>100111</v>
      </c>
      <c r="DL14" s="42">
        <v>100112</v>
      </c>
      <c r="DM14" s="42">
        <v>100113</v>
      </c>
      <c r="DN14" s="42">
        <v>100114</v>
      </c>
      <c r="DO14" s="42">
        <v>100115</v>
      </c>
      <c r="DP14" s="42">
        <v>100116</v>
      </c>
      <c r="DQ14" s="42">
        <v>100117</v>
      </c>
      <c r="DR14" s="42">
        <v>100118</v>
      </c>
      <c r="DS14" s="42">
        <v>100119</v>
      </c>
      <c r="DT14" s="42">
        <v>100120</v>
      </c>
      <c r="DU14" s="42">
        <v>100121</v>
      </c>
      <c r="DV14" s="42">
        <v>100122</v>
      </c>
      <c r="DW14" s="42">
        <v>100123</v>
      </c>
      <c r="DX14" s="42">
        <v>100124</v>
      </c>
      <c r="DY14" s="42">
        <v>100125</v>
      </c>
      <c r="DZ14" s="42">
        <v>100126</v>
      </c>
      <c r="EA14" s="42">
        <v>100127</v>
      </c>
      <c r="EB14" s="42">
        <v>100128</v>
      </c>
      <c r="EC14" s="42">
        <v>100129</v>
      </c>
      <c r="ED14" s="42">
        <v>100130</v>
      </c>
      <c r="EE14" s="42">
        <v>100131</v>
      </c>
      <c r="EF14" s="42">
        <v>100132</v>
      </c>
      <c r="EG14" s="42">
        <v>100133</v>
      </c>
      <c r="EH14" s="42">
        <v>100134</v>
      </c>
      <c r="EI14" s="42">
        <v>100135</v>
      </c>
      <c r="EJ14" s="42">
        <v>100136</v>
      </c>
      <c r="EK14" s="42">
        <v>100137</v>
      </c>
      <c r="EL14" s="42">
        <v>100138</v>
      </c>
      <c r="EM14" s="42">
        <v>100139</v>
      </c>
      <c r="EN14" s="42">
        <v>100140</v>
      </c>
      <c r="EO14" s="42">
        <v>100141</v>
      </c>
      <c r="EP14" s="42">
        <v>100142</v>
      </c>
      <c r="EQ14" s="42">
        <v>100143</v>
      </c>
      <c r="ER14" s="42">
        <v>100144</v>
      </c>
      <c r="ES14" s="42">
        <v>100145</v>
      </c>
      <c r="ET14" s="42">
        <v>100146</v>
      </c>
      <c r="EU14" s="42">
        <v>100147</v>
      </c>
      <c r="EV14" s="42">
        <v>100148</v>
      </c>
      <c r="EW14" s="42">
        <v>100149</v>
      </c>
      <c r="EX14" s="42">
        <v>100150</v>
      </c>
      <c r="EY14" s="42">
        <v>100151</v>
      </c>
      <c r="EZ14" s="42">
        <v>100152</v>
      </c>
      <c r="FA14" s="42">
        <v>100153</v>
      </c>
      <c r="FB14" s="42">
        <v>100154</v>
      </c>
      <c r="FC14" s="42">
        <v>100155</v>
      </c>
      <c r="FD14" s="42">
        <v>100156</v>
      </c>
      <c r="FE14" s="42">
        <v>100157</v>
      </c>
      <c r="FF14" s="42">
        <v>100158</v>
      </c>
      <c r="FG14" s="42">
        <v>100159</v>
      </c>
      <c r="FH14" s="42">
        <v>100160</v>
      </c>
      <c r="FI14" s="42">
        <v>100161</v>
      </c>
      <c r="FJ14" s="42">
        <v>100162</v>
      </c>
      <c r="FK14" s="42">
        <v>100163</v>
      </c>
      <c r="FL14" s="42">
        <v>100164</v>
      </c>
      <c r="FM14" s="42">
        <v>100165</v>
      </c>
      <c r="FN14" s="42">
        <v>100166</v>
      </c>
      <c r="FO14" s="42">
        <v>100167</v>
      </c>
      <c r="FP14" s="42">
        <v>100168</v>
      </c>
      <c r="FQ14" s="42">
        <v>100169</v>
      </c>
      <c r="FR14" s="42">
        <v>100170</v>
      </c>
      <c r="FS14" s="42">
        <v>100171</v>
      </c>
      <c r="FT14" s="42">
        <v>100172</v>
      </c>
      <c r="FU14" s="42">
        <v>100173</v>
      </c>
      <c r="FV14" s="42">
        <v>100174</v>
      </c>
      <c r="FW14" s="42">
        <v>100175</v>
      </c>
      <c r="FX14" s="42">
        <v>200000</v>
      </c>
      <c r="FY14" s="42">
        <v>150000</v>
      </c>
    </row>
    <row r="15" spans="2:181" s="38" customFormat="1" x14ac:dyDescent="0.25">
      <c r="B15" s="57"/>
      <c r="C15" s="35" t="s">
        <v>67</v>
      </c>
      <c r="D15" s="42">
        <v>200000</v>
      </c>
      <c r="E15" s="42">
        <v>200001</v>
      </c>
      <c r="F15" s="42">
        <v>200002</v>
      </c>
      <c r="G15" s="42">
        <v>200003</v>
      </c>
      <c r="H15" s="42">
        <v>200004</v>
      </c>
      <c r="I15" s="42">
        <v>200005</v>
      </c>
      <c r="J15" s="42">
        <v>200006</v>
      </c>
      <c r="K15" s="42">
        <v>200007</v>
      </c>
      <c r="L15" s="42">
        <v>200008</v>
      </c>
      <c r="M15" s="42">
        <v>200009</v>
      </c>
      <c r="N15" s="42">
        <v>200010</v>
      </c>
      <c r="O15" s="42">
        <v>200011</v>
      </c>
      <c r="P15" s="42">
        <v>200012</v>
      </c>
      <c r="Q15" s="42">
        <v>200013</v>
      </c>
      <c r="R15" s="42">
        <v>200014</v>
      </c>
      <c r="S15" s="42">
        <v>200015</v>
      </c>
      <c r="T15" s="42">
        <v>200016</v>
      </c>
      <c r="U15" s="42">
        <v>200017</v>
      </c>
      <c r="V15" s="42">
        <v>200018</v>
      </c>
      <c r="W15" s="42">
        <v>200019</v>
      </c>
      <c r="X15" s="42">
        <v>200020</v>
      </c>
      <c r="Y15" s="42">
        <v>200021</v>
      </c>
      <c r="Z15" s="42">
        <v>200022</v>
      </c>
      <c r="AA15" s="42">
        <v>200023</v>
      </c>
      <c r="AB15" s="42">
        <v>200024</v>
      </c>
      <c r="AC15" s="42">
        <v>200025</v>
      </c>
      <c r="AD15" s="42">
        <v>200026</v>
      </c>
      <c r="AE15" s="42">
        <v>200027</v>
      </c>
      <c r="AF15" s="42">
        <v>200028</v>
      </c>
      <c r="AG15" s="42">
        <v>200029</v>
      </c>
      <c r="AH15" s="42">
        <v>200030</v>
      </c>
      <c r="AI15" s="42">
        <v>200031</v>
      </c>
      <c r="AJ15" s="42">
        <v>200032</v>
      </c>
      <c r="AK15" s="42">
        <v>200033</v>
      </c>
      <c r="AL15" s="42">
        <v>200034</v>
      </c>
      <c r="AM15" s="42">
        <v>200035</v>
      </c>
      <c r="AN15" s="42">
        <v>200036</v>
      </c>
      <c r="AO15" s="42">
        <v>200037</v>
      </c>
      <c r="AP15" s="42">
        <v>200038</v>
      </c>
      <c r="AQ15" s="42">
        <v>200039</v>
      </c>
      <c r="AR15" s="42">
        <v>200040</v>
      </c>
      <c r="AS15" s="42">
        <v>200041</v>
      </c>
      <c r="AT15" s="42">
        <v>200042</v>
      </c>
      <c r="AU15" s="42">
        <v>200043</v>
      </c>
      <c r="AV15" s="42">
        <v>200044</v>
      </c>
      <c r="AW15" s="42">
        <v>200045</v>
      </c>
      <c r="AX15" s="42">
        <v>200046</v>
      </c>
      <c r="AY15" s="42">
        <v>200047</v>
      </c>
      <c r="AZ15" s="42">
        <v>200048</v>
      </c>
      <c r="BA15" s="42">
        <v>200049</v>
      </c>
      <c r="BB15" s="42">
        <v>200050</v>
      </c>
      <c r="BC15" s="42">
        <v>200051</v>
      </c>
      <c r="BD15" s="42">
        <v>200052</v>
      </c>
      <c r="BE15" s="42">
        <v>200053</v>
      </c>
      <c r="BF15" s="42">
        <v>200054</v>
      </c>
      <c r="BG15" s="42">
        <v>200055</v>
      </c>
      <c r="BH15" s="42">
        <v>200056</v>
      </c>
      <c r="BI15" s="42">
        <v>200057</v>
      </c>
      <c r="BJ15" s="42">
        <v>200058</v>
      </c>
      <c r="BK15" s="42">
        <v>200059</v>
      </c>
      <c r="BL15" s="42">
        <v>200060</v>
      </c>
      <c r="BM15" s="42">
        <v>200061</v>
      </c>
      <c r="BN15" s="42">
        <v>200062</v>
      </c>
      <c r="BO15" s="42">
        <v>200063</v>
      </c>
      <c r="BP15" s="42">
        <v>200064</v>
      </c>
      <c r="BQ15" s="42">
        <v>200065</v>
      </c>
      <c r="BR15" s="42">
        <v>200066</v>
      </c>
      <c r="BS15" s="42">
        <v>200067</v>
      </c>
      <c r="BT15" s="42">
        <v>200068</v>
      </c>
      <c r="BU15" s="42">
        <v>200069</v>
      </c>
      <c r="BV15" s="42">
        <v>200070</v>
      </c>
      <c r="BW15" s="42">
        <v>200071</v>
      </c>
      <c r="BX15" s="42">
        <v>200072</v>
      </c>
      <c r="BY15" s="42">
        <v>200073</v>
      </c>
      <c r="BZ15" s="42">
        <v>200074</v>
      </c>
      <c r="CA15" s="42">
        <v>200075</v>
      </c>
      <c r="CB15" s="42">
        <v>200076</v>
      </c>
      <c r="CC15" s="42">
        <v>200077</v>
      </c>
      <c r="CD15" s="42">
        <v>200078</v>
      </c>
      <c r="CE15" s="42">
        <v>200079</v>
      </c>
      <c r="CF15" s="42">
        <v>200080</v>
      </c>
      <c r="CG15" s="42">
        <v>200081</v>
      </c>
      <c r="CH15" s="42">
        <v>200082</v>
      </c>
      <c r="CI15" s="42">
        <v>200083</v>
      </c>
      <c r="CJ15" s="42">
        <v>200084</v>
      </c>
      <c r="CK15" s="42">
        <v>200085</v>
      </c>
      <c r="CL15" s="42">
        <v>200086</v>
      </c>
      <c r="CM15" s="42">
        <v>200087</v>
      </c>
      <c r="CN15" s="42">
        <v>200088</v>
      </c>
      <c r="CO15" s="42">
        <v>200089</v>
      </c>
      <c r="CP15" s="42">
        <v>200090</v>
      </c>
      <c r="CQ15" s="42">
        <v>200091</v>
      </c>
      <c r="CR15" s="42">
        <v>200092</v>
      </c>
      <c r="CS15" s="42">
        <v>200093</v>
      </c>
      <c r="CT15" s="42">
        <v>200094</v>
      </c>
      <c r="CU15" s="42">
        <v>200095</v>
      </c>
      <c r="CV15" s="42">
        <v>200096</v>
      </c>
      <c r="CW15" s="42">
        <v>200097</v>
      </c>
      <c r="CX15" s="42">
        <v>200098</v>
      </c>
      <c r="CY15" s="42">
        <v>200099</v>
      </c>
      <c r="CZ15" s="42">
        <v>200100</v>
      </c>
      <c r="DA15" s="42">
        <v>200101</v>
      </c>
      <c r="DB15" s="42">
        <v>200102</v>
      </c>
      <c r="DC15" s="42">
        <v>200103</v>
      </c>
      <c r="DD15" s="42">
        <v>200104</v>
      </c>
      <c r="DE15" s="42">
        <v>200105</v>
      </c>
      <c r="DF15" s="42">
        <v>200106</v>
      </c>
      <c r="DG15" s="42">
        <v>200107</v>
      </c>
      <c r="DH15" s="42">
        <v>200108</v>
      </c>
      <c r="DI15" s="42">
        <v>200109</v>
      </c>
      <c r="DJ15" s="42">
        <v>200110</v>
      </c>
      <c r="DK15" s="42">
        <v>200111</v>
      </c>
      <c r="DL15" s="42">
        <v>200112</v>
      </c>
      <c r="DM15" s="42">
        <v>200113</v>
      </c>
      <c r="DN15" s="42">
        <v>200114</v>
      </c>
      <c r="DO15" s="42">
        <v>200115</v>
      </c>
      <c r="DP15" s="42">
        <v>200116</v>
      </c>
      <c r="DQ15" s="42">
        <v>200117</v>
      </c>
      <c r="DR15" s="42">
        <v>200118</v>
      </c>
      <c r="DS15" s="42">
        <v>200119</v>
      </c>
      <c r="DT15" s="42">
        <v>200120</v>
      </c>
      <c r="DU15" s="42">
        <v>200121</v>
      </c>
      <c r="DV15" s="42">
        <v>200122</v>
      </c>
      <c r="DW15" s="42">
        <v>200123</v>
      </c>
      <c r="DX15" s="42">
        <v>200124</v>
      </c>
      <c r="DY15" s="42">
        <v>200125</v>
      </c>
      <c r="DZ15" s="42">
        <v>200126</v>
      </c>
      <c r="EA15" s="42">
        <v>200127</v>
      </c>
      <c r="EB15" s="42">
        <v>200128</v>
      </c>
      <c r="EC15" s="42">
        <v>200129</v>
      </c>
      <c r="ED15" s="42">
        <v>200130</v>
      </c>
      <c r="EE15" s="42">
        <v>200131</v>
      </c>
      <c r="EF15" s="42">
        <v>200132</v>
      </c>
      <c r="EG15" s="42">
        <v>200133</v>
      </c>
      <c r="EH15" s="42">
        <v>200134</v>
      </c>
      <c r="EI15" s="42">
        <v>200135</v>
      </c>
      <c r="EJ15" s="42">
        <v>200136</v>
      </c>
      <c r="EK15" s="42">
        <v>200137</v>
      </c>
      <c r="EL15" s="42">
        <v>200138</v>
      </c>
      <c r="EM15" s="42">
        <v>200139</v>
      </c>
      <c r="EN15" s="42">
        <v>200140</v>
      </c>
      <c r="EO15" s="42">
        <v>200141</v>
      </c>
      <c r="EP15" s="42">
        <v>200142</v>
      </c>
      <c r="EQ15" s="42">
        <v>200143</v>
      </c>
      <c r="ER15" s="42">
        <v>200144</v>
      </c>
      <c r="ES15" s="42">
        <v>200145</v>
      </c>
      <c r="ET15" s="42">
        <v>200146</v>
      </c>
      <c r="EU15" s="42">
        <v>200147</v>
      </c>
      <c r="EV15" s="42">
        <v>200148</v>
      </c>
      <c r="EW15" s="42">
        <v>200149</v>
      </c>
      <c r="EX15" s="42">
        <v>200150</v>
      </c>
      <c r="EY15" s="42">
        <v>200151</v>
      </c>
      <c r="EZ15" s="42">
        <v>200152</v>
      </c>
      <c r="FA15" s="42">
        <v>200153</v>
      </c>
      <c r="FB15" s="42">
        <v>200154</v>
      </c>
      <c r="FC15" s="42">
        <v>200155</v>
      </c>
      <c r="FD15" s="42">
        <v>200156</v>
      </c>
      <c r="FE15" s="42">
        <v>200157</v>
      </c>
      <c r="FF15" s="42">
        <v>200158</v>
      </c>
      <c r="FG15" s="42">
        <v>200159</v>
      </c>
      <c r="FH15" s="42">
        <v>200160</v>
      </c>
      <c r="FI15" s="42">
        <v>200161</v>
      </c>
      <c r="FJ15" s="42">
        <v>200162</v>
      </c>
      <c r="FK15" s="42">
        <v>200163</v>
      </c>
      <c r="FL15" s="42">
        <v>200164</v>
      </c>
      <c r="FM15" s="42">
        <v>200165</v>
      </c>
      <c r="FN15" s="42">
        <v>200166</v>
      </c>
      <c r="FO15" s="42">
        <v>200167</v>
      </c>
      <c r="FP15" s="42">
        <v>200168</v>
      </c>
      <c r="FQ15" s="42">
        <v>200169</v>
      </c>
      <c r="FR15" s="42">
        <v>200170</v>
      </c>
      <c r="FS15" s="42">
        <v>200171</v>
      </c>
      <c r="FT15" s="42">
        <v>200172</v>
      </c>
      <c r="FU15" s="42">
        <v>200173</v>
      </c>
      <c r="FV15" s="42">
        <v>200174</v>
      </c>
      <c r="FW15" s="42">
        <v>200175</v>
      </c>
      <c r="FX15" s="42">
        <v>0</v>
      </c>
      <c r="FY15" s="42">
        <v>250000</v>
      </c>
    </row>
    <row r="16" spans="2:181" s="38" customFormat="1" x14ac:dyDescent="0.25">
      <c r="B16" s="58"/>
      <c r="C16" s="40" t="s">
        <v>59</v>
      </c>
      <c r="D16" s="42">
        <v>300000</v>
      </c>
      <c r="E16" s="42">
        <v>300001</v>
      </c>
      <c r="F16" s="42">
        <v>300002</v>
      </c>
      <c r="G16" s="42">
        <v>300003</v>
      </c>
      <c r="H16" s="42">
        <v>300004</v>
      </c>
      <c r="I16" s="42">
        <v>300005</v>
      </c>
      <c r="J16" s="42">
        <v>300006</v>
      </c>
      <c r="K16" s="42">
        <v>300007</v>
      </c>
      <c r="L16" s="42">
        <v>300008</v>
      </c>
      <c r="M16" s="42">
        <v>300009</v>
      </c>
      <c r="N16" s="42">
        <v>300010</v>
      </c>
      <c r="O16" s="42">
        <v>300011</v>
      </c>
      <c r="P16" s="42">
        <v>300012</v>
      </c>
      <c r="Q16" s="42">
        <v>300013</v>
      </c>
      <c r="R16" s="42">
        <v>300014</v>
      </c>
      <c r="S16" s="42">
        <v>300015</v>
      </c>
      <c r="T16" s="42">
        <v>300016</v>
      </c>
      <c r="U16" s="42">
        <v>300017</v>
      </c>
      <c r="V16" s="42">
        <v>300018</v>
      </c>
      <c r="W16" s="42">
        <v>300019</v>
      </c>
      <c r="X16" s="42">
        <v>300020</v>
      </c>
      <c r="Y16" s="42">
        <v>300021</v>
      </c>
      <c r="Z16" s="42">
        <v>300022</v>
      </c>
      <c r="AA16" s="42">
        <v>300023</v>
      </c>
      <c r="AB16" s="42">
        <v>300024</v>
      </c>
      <c r="AC16" s="42">
        <v>300025</v>
      </c>
      <c r="AD16" s="42">
        <v>300026</v>
      </c>
      <c r="AE16" s="42">
        <v>300027</v>
      </c>
      <c r="AF16" s="42">
        <v>300028</v>
      </c>
      <c r="AG16" s="42">
        <v>300029</v>
      </c>
      <c r="AH16" s="42">
        <v>300030</v>
      </c>
      <c r="AI16" s="42">
        <v>300031</v>
      </c>
      <c r="AJ16" s="42">
        <v>300032</v>
      </c>
      <c r="AK16" s="42">
        <v>300033</v>
      </c>
      <c r="AL16" s="42">
        <v>300034</v>
      </c>
      <c r="AM16" s="42">
        <v>300035</v>
      </c>
      <c r="AN16" s="42">
        <v>300036</v>
      </c>
      <c r="AO16" s="42">
        <v>300037</v>
      </c>
      <c r="AP16" s="42">
        <v>300038</v>
      </c>
      <c r="AQ16" s="42">
        <v>300039</v>
      </c>
      <c r="AR16" s="42">
        <v>300040</v>
      </c>
      <c r="AS16" s="42">
        <v>300041</v>
      </c>
      <c r="AT16" s="42">
        <v>300042</v>
      </c>
      <c r="AU16" s="42">
        <v>300043</v>
      </c>
      <c r="AV16" s="42">
        <v>300044</v>
      </c>
      <c r="AW16" s="42">
        <v>300045</v>
      </c>
      <c r="AX16" s="42">
        <v>300046</v>
      </c>
      <c r="AY16" s="42">
        <v>300047</v>
      </c>
      <c r="AZ16" s="42">
        <v>300048</v>
      </c>
      <c r="BA16" s="42">
        <v>300049</v>
      </c>
      <c r="BB16" s="42">
        <v>300050</v>
      </c>
      <c r="BC16" s="42">
        <v>300051</v>
      </c>
      <c r="BD16" s="42">
        <v>300052</v>
      </c>
      <c r="BE16" s="42">
        <v>300053</v>
      </c>
      <c r="BF16" s="42">
        <v>300054</v>
      </c>
      <c r="BG16" s="42">
        <v>300055</v>
      </c>
      <c r="BH16" s="42">
        <v>300056</v>
      </c>
      <c r="BI16" s="42">
        <v>300057</v>
      </c>
      <c r="BJ16" s="42">
        <v>300058</v>
      </c>
      <c r="BK16" s="42">
        <v>300059</v>
      </c>
      <c r="BL16" s="42">
        <v>300060</v>
      </c>
      <c r="BM16" s="42">
        <v>300061</v>
      </c>
      <c r="BN16" s="42">
        <v>300062</v>
      </c>
      <c r="BO16" s="42">
        <v>300063</v>
      </c>
      <c r="BP16" s="42">
        <v>300064</v>
      </c>
      <c r="BQ16" s="42">
        <v>300065</v>
      </c>
      <c r="BR16" s="42">
        <v>300066</v>
      </c>
      <c r="BS16" s="42">
        <v>300067</v>
      </c>
      <c r="BT16" s="42">
        <v>300068</v>
      </c>
      <c r="BU16" s="42">
        <v>300069</v>
      </c>
      <c r="BV16" s="42">
        <v>300070</v>
      </c>
      <c r="BW16" s="42">
        <v>300071</v>
      </c>
      <c r="BX16" s="42">
        <v>300072</v>
      </c>
      <c r="BY16" s="42">
        <v>300073</v>
      </c>
      <c r="BZ16" s="42">
        <v>300074</v>
      </c>
      <c r="CA16" s="42">
        <v>300075</v>
      </c>
      <c r="CB16" s="42">
        <v>300076</v>
      </c>
      <c r="CC16" s="42">
        <v>300077</v>
      </c>
      <c r="CD16" s="42">
        <v>300078</v>
      </c>
      <c r="CE16" s="42">
        <v>300079</v>
      </c>
      <c r="CF16" s="42">
        <v>300080</v>
      </c>
      <c r="CG16" s="42">
        <v>300081</v>
      </c>
      <c r="CH16" s="42">
        <v>300082</v>
      </c>
      <c r="CI16" s="42">
        <v>300083</v>
      </c>
      <c r="CJ16" s="42">
        <v>300084</v>
      </c>
      <c r="CK16" s="42">
        <v>300085</v>
      </c>
      <c r="CL16" s="42">
        <v>300086</v>
      </c>
      <c r="CM16" s="42">
        <v>300087</v>
      </c>
      <c r="CN16" s="42">
        <v>300088</v>
      </c>
      <c r="CO16" s="42">
        <v>300089</v>
      </c>
      <c r="CP16" s="42">
        <v>300090</v>
      </c>
      <c r="CQ16" s="42">
        <v>300091</v>
      </c>
      <c r="CR16" s="42">
        <v>300092</v>
      </c>
      <c r="CS16" s="42">
        <v>300093</v>
      </c>
      <c r="CT16" s="42">
        <v>300094</v>
      </c>
      <c r="CU16" s="42">
        <v>300095</v>
      </c>
      <c r="CV16" s="42">
        <v>300096</v>
      </c>
      <c r="CW16" s="42">
        <v>300097</v>
      </c>
      <c r="CX16" s="42">
        <v>300098</v>
      </c>
      <c r="CY16" s="42">
        <v>300099</v>
      </c>
      <c r="CZ16" s="42">
        <v>300100</v>
      </c>
      <c r="DA16" s="42">
        <v>300101</v>
      </c>
      <c r="DB16" s="42">
        <v>300102</v>
      </c>
      <c r="DC16" s="42">
        <v>300103</v>
      </c>
      <c r="DD16" s="42">
        <v>300104</v>
      </c>
      <c r="DE16" s="42">
        <v>300105</v>
      </c>
      <c r="DF16" s="42">
        <v>300106</v>
      </c>
      <c r="DG16" s="42">
        <v>300107</v>
      </c>
      <c r="DH16" s="42">
        <v>300108</v>
      </c>
      <c r="DI16" s="42">
        <v>300109</v>
      </c>
      <c r="DJ16" s="42">
        <v>300110</v>
      </c>
      <c r="DK16" s="42">
        <v>300111</v>
      </c>
      <c r="DL16" s="42">
        <v>300112</v>
      </c>
      <c r="DM16" s="42">
        <v>300113</v>
      </c>
      <c r="DN16" s="42">
        <v>300114</v>
      </c>
      <c r="DO16" s="42">
        <v>300115</v>
      </c>
      <c r="DP16" s="42">
        <v>300116</v>
      </c>
      <c r="DQ16" s="42">
        <v>300117</v>
      </c>
      <c r="DR16" s="42">
        <v>300118</v>
      </c>
      <c r="DS16" s="42">
        <v>300119</v>
      </c>
      <c r="DT16" s="42">
        <v>300120</v>
      </c>
      <c r="DU16" s="42">
        <v>300121</v>
      </c>
      <c r="DV16" s="42">
        <v>300122</v>
      </c>
      <c r="DW16" s="42">
        <v>300123</v>
      </c>
      <c r="DX16" s="42">
        <v>300124</v>
      </c>
      <c r="DY16" s="42">
        <v>300125</v>
      </c>
      <c r="DZ16" s="42">
        <v>300126</v>
      </c>
      <c r="EA16" s="42">
        <v>300127</v>
      </c>
      <c r="EB16" s="42">
        <v>300128</v>
      </c>
      <c r="EC16" s="42">
        <v>300129</v>
      </c>
      <c r="ED16" s="42">
        <v>300130</v>
      </c>
      <c r="EE16" s="42">
        <v>300131</v>
      </c>
      <c r="EF16" s="42">
        <v>300132</v>
      </c>
      <c r="EG16" s="42">
        <v>300133</v>
      </c>
      <c r="EH16" s="42">
        <v>300134</v>
      </c>
      <c r="EI16" s="42">
        <v>300135</v>
      </c>
      <c r="EJ16" s="42">
        <v>300136</v>
      </c>
      <c r="EK16" s="42">
        <v>300137</v>
      </c>
      <c r="EL16" s="42">
        <v>300138</v>
      </c>
      <c r="EM16" s="42">
        <v>300139</v>
      </c>
      <c r="EN16" s="42">
        <v>300140</v>
      </c>
      <c r="EO16" s="42">
        <v>300141</v>
      </c>
      <c r="EP16" s="42">
        <v>300142</v>
      </c>
      <c r="EQ16" s="42">
        <v>300143</v>
      </c>
      <c r="ER16" s="42">
        <v>300144</v>
      </c>
      <c r="ES16" s="42">
        <v>300145</v>
      </c>
      <c r="ET16" s="42">
        <v>300146</v>
      </c>
      <c r="EU16" s="42">
        <v>300147</v>
      </c>
      <c r="EV16" s="42">
        <v>300148</v>
      </c>
      <c r="EW16" s="42">
        <v>300149</v>
      </c>
      <c r="EX16" s="42">
        <v>300150</v>
      </c>
      <c r="EY16" s="42">
        <v>300151</v>
      </c>
      <c r="EZ16" s="42">
        <v>300152</v>
      </c>
      <c r="FA16" s="42">
        <v>300153</v>
      </c>
      <c r="FB16" s="42">
        <v>300154</v>
      </c>
      <c r="FC16" s="42">
        <v>300155</v>
      </c>
      <c r="FD16" s="42">
        <v>300156</v>
      </c>
      <c r="FE16" s="42">
        <v>300157</v>
      </c>
      <c r="FF16" s="42">
        <v>300158</v>
      </c>
      <c r="FG16" s="42">
        <v>300159</v>
      </c>
      <c r="FH16" s="42">
        <v>300160</v>
      </c>
      <c r="FI16" s="42">
        <v>300161</v>
      </c>
      <c r="FJ16" s="42">
        <v>300162</v>
      </c>
      <c r="FK16" s="42">
        <v>300163</v>
      </c>
      <c r="FL16" s="42">
        <v>300164</v>
      </c>
      <c r="FM16" s="42">
        <v>300165</v>
      </c>
      <c r="FN16" s="42">
        <v>300166</v>
      </c>
      <c r="FO16" s="42">
        <v>300167</v>
      </c>
      <c r="FP16" s="42">
        <v>300168</v>
      </c>
      <c r="FQ16" s="42">
        <v>300169</v>
      </c>
      <c r="FR16" s="42">
        <v>300170</v>
      </c>
      <c r="FS16" s="42">
        <v>300171</v>
      </c>
      <c r="FT16" s="42">
        <v>300172</v>
      </c>
      <c r="FU16" s="42">
        <v>300173</v>
      </c>
      <c r="FV16" s="42">
        <v>300174</v>
      </c>
      <c r="FW16" s="42">
        <v>300175</v>
      </c>
      <c r="FX16" s="42">
        <v>200000</v>
      </c>
      <c r="FY16" s="42">
        <v>150000</v>
      </c>
    </row>
    <row r="17" spans="2:5" s="38" customFormat="1" x14ac:dyDescent="0.25"/>
    <row r="18" spans="2:5" s="38" customFormat="1" x14ac:dyDescent="0.25">
      <c r="B18" s="37"/>
      <c r="C18" s="62" t="s">
        <v>57</v>
      </c>
      <c r="D18" s="62"/>
      <c r="E18" s="62"/>
    </row>
    <row r="19" spans="2:5" s="38" customFormat="1" ht="25.5" x14ac:dyDescent="0.25">
      <c r="B19" s="41" t="s">
        <v>55</v>
      </c>
      <c r="C19" s="35" t="s">
        <v>42</v>
      </c>
      <c r="D19" s="35" t="s">
        <v>67</v>
      </c>
      <c r="E19" s="40" t="s">
        <v>59</v>
      </c>
    </row>
    <row r="20" spans="2:5" s="38" customFormat="1" x14ac:dyDescent="0.25">
      <c r="B20" s="34">
        <v>1</v>
      </c>
      <c r="C20" s="42">
        <v>100000</v>
      </c>
      <c r="D20" s="42">
        <v>200000</v>
      </c>
      <c r="E20" s="42">
        <v>300000</v>
      </c>
    </row>
    <row r="21" spans="2:5" s="38" customFormat="1" x14ac:dyDescent="0.25">
      <c r="B21" s="34">
        <v>2</v>
      </c>
      <c r="C21" s="42">
        <v>100001</v>
      </c>
      <c r="D21" s="42">
        <v>200001</v>
      </c>
      <c r="E21" s="42">
        <v>300001</v>
      </c>
    </row>
    <row r="22" spans="2:5" s="38" customFormat="1" x14ac:dyDescent="0.25">
      <c r="B22" s="34">
        <v>3</v>
      </c>
      <c r="C22" s="42">
        <v>100002</v>
      </c>
      <c r="D22" s="42">
        <v>200002</v>
      </c>
      <c r="E22" s="42">
        <v>300002</v>
      </c>
    </row>
    <row r="23" spans="2:5" s="38" customFormat="1" x14ac:dyDescent="0.25">
      <c r="B23" s="34">
        <v>4</v>
      </c>
      <c r="C23" s="42">
        <v>100003</v>
      </c>
      <c r="D23" s="42">
        <v>200003</v>
      </c>
      <c r="E23" s="42">
        <v>300003</v>
      </c>
    </row>
    <row r="24" spans="2:5" s="38" customFormat="1" x14ac:dyDescent="0.25">
      <c r="B24" s="34">
        <v>5</v>
      </c>
      <c r="C24" s="42">
        <v>100004</v>
      </c>
      <c r="D24" s="42">
        <v>200004</v>
      </c>
      <c r="E24" s="42">
        <v>300004</v>
      </c>
    </row>
    <row r="25" spans="2:5" s="38" customFormat="1" x14ac:dyDescent="0.25">
      <c r="B25" s="34">
        <v>6</v>
      </c>
      <c r="C25" s="42">
        <v>100005</v>
      </c>
      <c r="D25" s="42">
        <v>200005</v>
      </c>
      <c r="E25" s="42">
        <v>300005</v>
      </c>
    </row>
    <row r="26" spans="2:5" s="38" customFormat="1" x14ac:dyDescent="0.25">
      <c r="B26" s="34">
        <v>7</v>
      </c>
      <c r="C26" s="42">
        <v>100006</v>
      </c>
      <c r="D26" s="42">
        <v>200006</v>
      </c>
      <c r="E26" s="42">
        <v>300006</v>
      </c>
    </row>
    <row r="27" spans="2:5" s="38" customFormat="1" x14ac:dyDescent="0.25">
      <c r="B27" s="34">
        <v>8</v>
      </c>
      <c r="C27" s="42">
        <v>100007</v>
      </c>
      <c r="D27" s="42">
        <v>200007</v>
      </c>
      <c r="E27" s="42">
        <v>300007</v>
      </c>
    </row>
    <row r="28" spans="2:5" s="38" customFormat="1" x14ac:dyDescent="0.25">
      <c r="B28" s="34">
        <v>9</v>
      </c>
      <c r="C28" s="42">
        <v>100008</v>
      </c>
      <c r="D28" s="42">
        <v>200008</v>
      </c>
      <c r="E28" s="42">
        <v>300008</v>
      </c>
    </row>
    <row r="29" spans="2:5" s="38" customFormat="1" x14ac:dyDescent="0.25">
      <c r="B29" s="34">
        <v>10</v>
      </c>
      <c r="C29" s="42">
        <v>100009</v>
      </c>
      <c r="D29" s="42">
        <v>200009</v>
      </c>
      <c r="E29" s="42">
        <v>300009</v>
      </c>
    </row>
    <row r="30" spans="2:5" s="38" customFormat="1" x14ac:dyDescent="0.25">
      <c r="B30" s="34">
        <v>11</v>
      </c>
      <c r="C30" s="42">
        <v>100010</v>
      </c>
      <c r="D30" s="42">
        <v>200010</v>
      </c>
      <c r="E30" s="42">
        <v>300010</v>
      </c>
    </row>
    <row r="31" spans="2:5" s="38" customFormat="1" x14ac:dyDescent="0.25">
      <c r="B31" s="34">
        <v>12</v>
      </c>
      <c r="C31" s="42">
        <v>100011</v>
      </c>
      <c r="D31" s="42">
        <v>200011</v>
      </c>
      <c r="E31" s="42">
        <v>300011</v>
      </c>
    </row>
    <row r="32" spans="2:5" s="38" customFormat="1" x14ac:dyDescent="0.25">
      <c r="B32" s="34">
        <v>13</v>
      </c>
      <c r="C32" s="42">
        <v>100012</v>
      </c>
      <c r="D32" s="42">
        <v>200012</v>
      </c>
      <c r="E32" s="42">
        <v>300012</v>
      </c>
    </row>
    <row r="33" spans="2:5" s="38" customFormat="1" x14ac:dyDescent="0.25">
      <c r="B33" s="34">
        <v>14</v>
      </c>
      <c r="C33" s="42">
        <v>100013</v>
      </c>
      <c r="D33" s="42">
        <v>200013</v>
      </c>
      <c r="E33" s="42">
        <v>300013</v>
      </c>
    </row>
    <row r="34" spans="2:5" s="38" customFormat="1" x14ac:dyDescent="0.25">
      <c r="B34" s="34">
        <v>15</v>
      </c>
      <c r="C34" s="42">
        <v>100014</v>
      </c>
      <c r="D34" s="42">
        <v>200014</v>
      </c>
      <c r="E34" s="42">
        <v>300014</v>
      </c>
    </row>
    <row r="35" spans="2:5" s="38" customFormat="1" x14ac:dyDescent="0.25">
      <c r="B35" s="34">
        <v>16</v>
      </c>
      <c r="C35" s="42">
        <v>100015</v>
      </c>
      <c r="D35" s="42">
        <v>200015</v>
      </c>
      <c r="E35" s="42">
        <v>300015</v>
      </c>
    </row>
    <row r="36" spans="2:5" s="38" customFormat="1" x14ac:dyDescent="0.25">
      <c r="B36" s="34">
        <v>17</v>
      </c>
      <c r="C36" s="42">
        <v>100016</v>
      </c>
      <c r="D36" s="42">
        <v>200016</v>
      </c>
      <c r="E36" s="42">
        <v>300016</v>
      </c>
    </row>
    <row r="37" spans="2:5" s="38" customFormat="1" x14ac:dyDescent="0.25">
      <c r="B37" s="34">
        <v>18</v>
      </c>
      <c r="C37" s="42">
        <v>100017</v>
      </c>
      <c r="D37" s="42">
        <v>200017</v>
      </c>
      <c r="E37" s="42">
        <v>300017</v>
      </c>
    </row>
    <row r="38" spans="2:5" s="38" customFormat="1" x14ac:dyDescent="0.25">
      <c r="B38" s="34">
        <v>19</v>
      </c>
      <c r="C38" s="42">
        <v>100018</v>
      </c>
      <c r="D38" s="42">
        <v>200018</v>
      </c>
      <c r="E38" s="42">
        <v>300018</v>
      </c>
    </row>
    <row r="39" spans="2:5" s="38" customFormat="1" x14ac:dyDescent="0.25">
      <c r="B39" s="34">
        <v>20</v>
      </c>
      <c r="C39" s="42">
        <v>100019</v>
      </c>
      <c r="D39" s="42">
        <v>200019</v>
      </c>
      <c r="E39" s="42">
        <v>300019</v>
      </c>
    </row>
    <row r="40" spans="2:5" s="38" customFormat="1" x14ac:dyDescent="0.25">
      <c r="B40" s="34">
        <v>21</v>
      </c>
      <c r="C40" s="42">
        <v>100020</v>
      </c>
      <c r="D40" s="42">
        <v>200020</v>
      </c>
      <c r="E40" s="42">
        <v>300020</v>
      </c>
    </row>
    <row r="41" spans="2:5" s="38" customFormat="1" x14ac:dyDescent="0.25">
      <c r="B41" s="34">
        <v>22</v>
      </c>
      <c r="C41" s="42">
        <v>100021</v>
      </c>
      <c r="D41" s="42">
        <v>200021</v>
      </c>
      <c r="E41" s="42">
        <v>300021</v>
      </c>
    </row>
    <row r="42" spans="2:5" s="38" customFormat="1" x14ac:dyDescent="0.25">
      <c r="B42" s="34">
        <v>23</v>
      </c>
      <c r="C42" s="42">
        <v>100022</v>
      </c>
      <c r="D42" s="42">
        <v>200022</v>
      </c>
      <c r="E42" s="42">
        <v>300022</v>
      </c>
    </row>
    <row r="43" spans="2:5" s="38" customFormat="1" x14ac:dyDescent="0.25">
      <c r="B43" s="34">
        <v>24</v>
      </c>
      <c r="C43" s="42">
        <v>100023</v>
      </c>
      <c r="D43" s="42">
        <v>200023</v>
      </c>
      <c r="E43" s="42">
        <v>300023</v>
      </c>
    </row>
    <row r="44" spans="2:5" s="38" customFormat="1" x14ac:dyDescent="0.25">
      <c r="B44" s="34">
        <v>25</v>
      </c>
      <c r="C44" s="42">
        <v>100024</v>
      </c>
      <c r="D44" s="42">
        <v>200024</v>
      </c>
      <c r="E44" s="42">
        <v>300024</v>
      </c>
    </row>
    <row r="45" spans="2:5" s="38" customFormat="1" x14ac:dyDescent="0.25">
      <c r="B45" s="34">
        <v>26</v>
      </c>
      <c r="C45" s="42">
        <v>100025</v>
      </c>
      <c r="D45" s="42">
        <v>200025</v>
      </c>
      <c r="E45" s="42">
        <v>300025</v>
      </c>
    </row>
    <row r="46" spans="2:5" s="38" customFormat="1" x14ac:dyDescent="0.25">
      <c r="B46" s="34">
        <v>27</v>
      </c>
      <c r="C46" s="42">
        <v>100026</v>
      </c>
      <c r="D46" s="42">
        <v>200026</v>
      </c>
      <c r="E46" s="42">
        <v>300026</v>
      </c>
    </row>
    <row r="47" spans="2:5" s="38" customFormat="1" x14ac:dyDescent="0.25">
      <c r="B47" s="34">
        <v>28</v>
      </c>
      <c r="C47" s="42">
        <v>100027</v>
      </c>
      <c r="D47" s="42">
        <v>200027</v>
      </c>
      <c r="E47" s="42">
        <v>300027</v>
      </c>
    </row>
    <row r="48" spans="2:5" s="38" customFormat="1" x14ac:dyDescent="0.25">
      <c r="B48" s="34">
        <v>29</v>
      </c>
      <c r="C48" s="42">
        <v>100028</v>
      </c>
      <c r="D48" s="42">
        <v>200028</v>
      </c>
      <c r="E48" s="42">
        <v>300028</v>
      </c>
    </row>
    <row r="49" spans="2:5" s="38" customFormat="1" x14ac:dyDescent="0.25">
      <c r="B49" s="34">
        <v>30</v>
      </c>
      <c r="C49" s="42">
        <v>100029</v>
      </c>
      <c r="D49" s="42">
        <v>200029</v>
      </c>
      <c r="E49" s="42">
        <v>300029</v>
      </c>
    </row>
    <row r="50" spans="2:5" s="38" customFormat="1" x14ac:dyDescent="0.25">
      <c r="B50" s="34">
        <v>31</v>
      </c>
      <c r="C50" s="42">
        <v>100030</v>
      </c>
      <c r="D50" s="42">
        <v>200030</v>
      </c>
      <c r="E50" s="42">
        <v>300030</v>
      </c>
    </row>
    <row r="51" spans="2:5" s="38" customFormat="1" x14ac:dyDescent="0.25">
      <c r="B51" s="34">
        <v>32</v>
      </c>
      <c r="C51" s="42">
        <v>100031</v>
      </c>
      <c r="D51" s="42">
        <v>200031</v>
      </c>
      <c r="E51" s="42">
        <v>300031</v>
      </c>
    </row>
    <row r="52" spans="2:5" s="38" customFormat="1" x14ac:dyDescent="0.25">
      <c r="B52" s="34">
        <v>33</v>
      </c>
      <c r="C52" s="42">
        <v>100032</v>
      </c>
      <c r="D52" s="42">
        <v>200032</v>
      </c>
      <c r="E52" s="42">
        <v>300032</v>
      </c>
    </row>
    <row r="53" spans="2:5" s="38" customFormat="1" x14ac:dyDescent="0.25">
      <c r="B53" s="34">
        <v>34</v>
      </c>
      <c r="C53" s="42">
        <v>100033</v>
      </c>
      <c r="D53" s="42">
        <v>200033</v>
      </c>
      <c r="E53" s="42">
        <v>300033</v>
      </c>
    </row>
    <row r="54" spans="2:5" s="38" customFormat="1" x14ac:dyDescent="0.25">
      <c r="B54" s="34">
        <v>35</v>
      </c>
      <c r="C54" s="42">
        <v>100034</v>
      </c>
      <c r="D54" s="42">
        <v>200034</v>
      </c>
      <c r="E54" s="42">
        <v>300034</v>
      </c>
    </row>
    <row r="55" spans="2:5" s="38" customFormat="1" x14ac:dyDescent="0.25">
      <c r="B55" s="34">
        <v>36</v>
      </c>
      <c r="C55" s="42">
        <v>100035</v>
      </c>
      <c r="D55" s="42">
        <v>200035</v>
      </c>
      <c r="E55" s="42">
        <v>300035</v>
      </c>
    </row>
    <row r="56" spans="2:5" s="38" customFormat="1" x14ac:dyDescent="0.25">
      <c r="B56" s="34">
        <v>37</v>
      </c>
      <c r="C56" s="42">
        <v>100036</v>
      </c>
      <c r="D56" s="42">
        <v>200036</v>
      </c>
      <c r="E56" s="42">
        <v>300036</v>
      </c>
    </row>
    <row r="57" spans="2:5" s="38" customFormat="1" x14ac:dyDescent="0.25">
      <c r="B57" s="34">
        <v>38</v>
      </c>
      <c r="C57" s="42">
        <v>100037</v>
      </c>
      <c r="D57" s="42">
        <v>200037</v>
      </c>
      <c r="E57" s="42">
        <v>300037</v>
      </c>
    </row>
    <row r="58" spans="2:5" s="38" customFormat="1" x14ac:dyDescent="0.25">
      <c r="B58" s="34">
        <v>39</v>
      </c>
      <c r="C58" s="42">
        <v>100038</v>
      </c>
      <c r="D58" s="42">
        <v>200038</v>
      </c>
      <c r="E58" s="42">
        <v>300038</v>
      </c>
    </row>
    <row r="59" spans="2:5" s="38" customFormat="1" x14ac:dyDescent="0.25">
      <c r="B59" s="34">
        <v>40</v>
      </c>
      <c r="C59" s="42">
        <v>100039</v>
      </c>
      <c r="D59" s="42">
        <v>200039</v>
      </c>
      <c r="E59" s="42">
        <v>300039</v>
      </c>
    </row>
    <row r="60" spans="2:5" s="38" customFormat="1" x14ac:dyDescent="0.25">
      <c r="B60" s="34">
        <v>41</v>
      </c>
      <c r="C60" s="42">
        <v>100040</v>
      </c>
      <c r="D60" s="42">
        <v>200040</v>
      </c>
      <c r="E60" s="42">
        <v>300040</v>
      </c>
    </row>
    <row r="61" spans="2:5" s="38" customFormat="1" x14ac:dyDescent="0.25">
      <c r="B61" s="34">
        <v>42</v>
      </c>
      <c r="C61" s="42">
        <v>100041</v>
      </c>
      <c r="D61" s="42">
        <v>200041</v>
      </c>
      <c r="E61" s="42">
        <v>300041</v>
      </c>
    </row>
    <row r="62" spans="2:5" s="38" customFormat="1" x14ac:dyDescent="0.25">
      <c r="B62" s="34">
        <v>43</v>
      </c>
      <c r="C62" s="42">
        <v>100042</v>
      </c>
      <c r="D62" s="42">
        <v>200042</v>
      </c>
      <c r="E62" s="42">
        <v>300042</v>
      </c>
    </row>
    <row r="63" spans="2:5" s="38" customFormat="1" x14ac:dyDescent="0.25">
      <c r="B63" s="34">
        <v>44</v>
      </c>
      <c r="C63" s="42">
        <v>100043</v>
      </c>
      <c r="D63" s="42">
        <v>200043</v>
      </c>
      <c r="E63" s="42">
        <v>300043</v>
      </c>
    </row>
    <row r="64" spans="2:5" s="38" customFormat="1" x14ac:dyDescent="0.25">
      <c r="B64" s="34">
        <v>45</v>
      </c>
      <c r="C64" s="42">
        <v>100044</v>
      </c>
      <c r="D64" s="42">
        <v>200044</v>
      </c>
      <c r="E64" s="42">
        <v>300044</v>
      </c>
    </row>
    <row r="65" spans="2:5" s="38" customFormat="1" x14ac:dyDescent="0.25">
      <c r="B65" s="34">
        <v>46</v>
      </c>
      <c r="C65" s="42">
        <v>100045</v>
      </c>
      <c r="D65" s="42">
        <v>200045</v>
      </c>
      <c r="E65" s="42">
        <v>300045</v>
      </c>
    </row>
    <row r="66" spans="2:5" s="38" customFormat="1" x14ac:dyDescent="0.25">
      <c r="B66" s="34">
        <v>47</v>
      </c>
      <c r="C66" s="42">
        <v>100046</v>
      </c>
      <c r="D66" s="42">
        <v>200046</v>
      </c>
      <c r="E66" s="42">
        <v>300046</v>
      </c>
    </row>
    <row r="67" spans="2:5" s="38" customFormat="1" x14ac:dyDescent="0.25">
      <c r="B67" s="34">
        <v>48</v>
      </c>
      <c r="C67" s="42">
        <v>100047</v>
      </c>
      <c r="D67" s="42">
        <v>200047</v>
      </c>
      <c r="E67" s="42">
        <v>300047</v>
      </c>
    </row>
    <row r="68" spans="2:5" s="38" customFormat="1" x14ac:dyDescent="0.25">
      <c r="B68" s="34">
        <v>49</v>
      </c>
      <c r="C68" s="42">
        <v>100048</v>
      </c>
      <c r="D68" s="42">
        <v>200048</v>
      </c>
      <c r="E68" s="42">
        <v>300048</v>
      </c>
    </row>
    <row r="69" spans="2:5" s="38" customFormat="1" x14ac:dyDescent="0.25">
      <c r="B69" s="34">
        <v>50</v>
      </c>
      <c r="C69" s="42">
        <v>100049</v>
      </c>
      <c r="D69" s="42">
        <v>200049</v>
      </c>
      <c r="E69" s="42">
        <v>300049</v>
      </c>
    </row>
    <row r="70" spans="2:5" s="38" customFormat="1" x14ac:dyDescent="0.25">
      <c r="B70" s="34">
        <v>51</v>
      </c>
      <c r="C70" s="42">
        <v>100050</v>
      </c>
      <c r="D70" s="42">
        <v>200050</v>
      </c>
      <c r="E70" s="42">
        <v>300050</v>
      </c>
    </row>
    <row r="71" spans="2:5" s="38" customFormat="1" x14ac:dyDescent="0.25">
      <c r="B71" s="34">
        <v>52</v>
      </c>
      <c r="C71" s="42">
        <v>100051</v>
      </c>
      <c r="D71" s="42">
        <v>200051</v>
      </c>
      <c r="E71" s="42">
        <v>300051</v>
      </c>
    </row>
    <row r="72" spans="2:5" s="38" customFormat="1" x14ac:dyDescent="0.25">
      <c r="B72" s="34">
        <v>53</v>
      </c>
      <c r="C72" s="42">
        <v>100052</v>
      </c>
      <c r="D72" s="42">
        <v>200052</v>
      </c>
      <c r="E72" s="42">
        <v>300052</v>
      </c>
    </row>
    <row r="73" spans="2:5" s="38" customFormat="1" x14ac:dyDescent="0.25">
      <c r="B73" s="34">
        <v>54</v>
      </c>
      <c r="C73" s="42">
        <v>100053</v>
      </c>
      <c r="D73" s="42">
        <v>200053</v>
      </c>
      <c r="E73" s="42">
        <v>300053</v>
      </c>
    </row>
    <row r="74" spans="2:5" s="38" customFormat="1" x14ac:dyDescent="0.25">
      <c r="B74" s="34">
        <v>55</v>
      </c>
      <c r="C74" s="42">
        <v>100054</v>
      </c>
      <c r="D74" s="42">
        <v>200054</v>
      </c>
      <c r="E74" s="42">
        <v>300054</v>
      </c>
    </row>
    <row r="75" spans="2:5" s="38" customFormat="1" x14ac:dyDescent="0.25">
      <c r="B75" s="34">
        <v>56</v>
      </c>
      <c r="C75" s="42">
        <v>100055</v>
      </c>
      <c r="D75" s="42">
        <v>200055</v>
      </c>
      <c r="E75" s="42">
        <v>300055</v>
      </c>
    </row>
    <row r="76" spans="2:5" s="38" customFormat="1" x14ac:dyDescent="0.25">
      <c r="B76" s="34">
        <v>57</v>
      </c>
      <c r="C76" s="42">
        <v>100056</v>
      </c>
      <c r="D76" s="42">
        <v>200056</v>
      </c>
      <c r="E76" s="42">
        <v>300056</v>
      </c>
    </row>
    <row r="77" spans="2:5" s="38" customFormat="1" x14ac:dyDescent="0.25">
      <c r="B77" s="34">
        <v>58</v>
      </c>
      <c r="C77" s="42">
        <v>100057</v>
      </c>
      <c r="D77" s="42">
        <v>200057</v>
      </c>
      <c r="E77" s="42">
        <v>300057</v>
      </c>
    </row>
    <row r="78" spans="2:5" s="38" customFormat="1" x14ac:dyDescent="0.25">
      <c r="B78" s="34">
        <v>59</v>
      </c>
      <c r="C78" s="42">
        <v>100058</v>
      </c>
      <c r="D78" s="42">
        <v>200058</v>
      </c>
      <c r="E78" s="42">
        <v>300058</v>
      </c>
    </row>
    <row r="79" spans="2:5" s="38" customFormat="1" x14ac:dyDescent="0.25">
      <c r="B79" s="34">
        <v>60</v>
      </c>
      <c r="C79" s="42">
        <v>100059</v>
      </c>
      <c r="D79" s="42">
        <v>200059</v>
      </c>
      <c r="E79" s="42">
        <v>300059</v>
      </c>
    </row>
    <row r="80" spans="2:5" s="38" customFormat="1" x14ac:dyDescent="0.25">
      <c r="B80" s="34">
        <v>61</v>
      </c>
      <c r="C80" s="42">
        <v>100060</v>
      </c>
      <c r="D80" s="42">
        <v>200060</v>
      </c>
      <c r="E80" s="42">
        <v>300060</v>
      </c>
    </row>
    <row r="81" spans="2:5" s="38" customFormat="1" x14ac:dyDescent="0.25">
      <c r="B81" s="34">
        <v>62</v>
      </c>
      <c r="C81" s="42">
        <v>100061</v>
      </c>
      <c r="D81" s="42">
        <v>200061</v>
      </c>
      <c r="E81" s="42">
        <v>300061</v>
      </c>
    </row>
    <row r="82" spans="2:5" s="38" customFormat="1" x14ac:dyDescent="0.25">
      <c r="B82" s="34">
        <v>63</v>
      </c>
      <c r="C82" s="42">
        <v>100062</v>
      </c>
      <c r="D82" s="42">
        <v>200062</v>
      </c>
      <c r="E82" s="42">
        <v>300062</v>
      </c>
    </row>
    <row r="83" spans="2:5" s="38" customFormat="1" x14ac:dyDescent="0.25">
      <c r="B83" s="34">
        <v>64</v>
      </c>
      <c r="C83" s="42">
        <v>100063</v>
      </c>
      <c r="D83" s="42">
        <v>200063</v>
      </c>
      <c r="E83" s="42">
        <v>300063</v>
      </c>
    </row>
    <row r="84" spans="2:5" s="38" customFormat="1" x14ac:dyDescent="0.25">
      <c r="B84" s="34">
        <v>65</v>
      </c>
      <c r="C84" s="42">
        <v>100064</v>
      </c>
      <c r="D84" s="42">
        <v>200064</v>
      </c>
      <c r="E84" s="42">
        <v>300064</v>
      </c>
    </row>
    <row r="85" spans="2:5" s="38" customFormat="1" x14ac:dyDescent="0.25">
      <c r="B85" s="34">
        <v>66</v>
      </c>
      <c r="C85" s="42">
        <v>100065</v>
      </c>
      <c r="D85" s="42">
        <v>200065</v>
      </c>
      <c r="E85" s="42">
        <v>300065</v>
      </c>
    </row>
    <row r="86" spans="2:5" s="38" customFormat="1" x14ac:dyDescent="0.25">
      <c r="B86" s="34">
        <v>67</v>
      </c>
      <c r="C86" s="42">
        <v>100066</v>
      </c>
      <c r="D86" s="42">
        <v>200066</v>
      </c>
      <c r="E86" s="42">
        <v>300066</v>
      </c>
    </row>
    <row r="87" spans="2:5" s="38" customFormat="1" x14ac:dyDescent="0.25">
      <c r="B87" s="34">
        <v>68</v>
      </c>
      <c r="C87" s="42">
        <v>100067</v>
      </c>
      <c r="D87" s="42">
        <v>200067</v>
      </c>
      <c r="E87" s="42">
        <v>300067</v>
      </c>
    </row>
    <row r="88" spans="2:5" s="38" customFormat="1" x14ac:dyDescent="0.25">
      <c r="B88" s="34">
        <v>69</v>
      </c>
      <c r="C88" s="42">
        <v>100068</v>
      </c>
      <c r="D88" s="42">
        <v>200068</v>
      </c>
      <c r="E88" s="42">
        <v>300068</v>
      </c>
    </row>
    <row r="89" spans="2:5" s="38" customFormat="1" x14ac:dyDescent="0.25">
      <c r="B89" s="34">
        <v>70</v>
      </c>
      <c r="C89" s="42">
        <v>100069</v>
      </c>
      <c r="D89" s="42">
        <v>200069</v>
      </c>
      <c r="E89" s="42">
        <v>300069</v>
      </c>
    </row>
    <row r="90" spans="2:5" s="38" customFormat="1" x14ac:dyDescent="0.25">
      <c r="B90" s="34">
        <v>71</v>
      </c>
      <c r="C90" s="42">
        <v>100070</v>
      </c>
      <c r="D90" s="42">
        <v>200070</v>
      </c>
      <c r="E90" s="42">
        <v>300070</v>
      </c>
    </row>
    <row r="91" spans="2:5" s="38" customFormat="1" x14ac:dyDescent="0.25">
      <c r="B91" s="34">
        <v>72</v>
      </c>
      <c r="C91" s="42">
        <v>100071</v>
      </c>
      <c r="D91" s="42">
        <v>200071</v>
      </c>
      <c r="E91" s="42">
        <v>300071</v>
      </c>
    </row>
    <row r="92" spans="2:5" s="38" customFormat="1" x14ac:dyDescent="0.25">
      <c r="B92" s="34">
        <v>73</v>
      </c>
      <c r="C92" s="42">
        <v>100072</v>
      </c>
      <c r="D92" s="42">
        <v>200072</v>
      </c>
      <c r="E92" s="42">
        <v>300072</v>
      </c>
    </row>
    <row r="93" spans="2:5" s="38" customFormat="1" x14ac:dyDescent="0.25">
      <c r="B93" s="34">
        <v>74</v>
      </c>
      <c r="C93" s="42">
        <v>100073</v>
      </c>
      <c r="D93" s="42">
        <v>200073</v>
      </c>
      <c r="E93" s="42">
        <v>300073</v>
      </c>
    </row>
    <row r="94" spans="2:5" s="38" customFormat="1" x14ac:dyDescent="0.25">
      <c r="B94" s="34">
        <v>75</v>
      </c>
      <c r="C94" s="42">
        <v>100074</v>
      </c>
      <c r="D94" s="42">
        <v>200074</v>
      </c>
      <c r="E94" s="42">
        <v>300074</v>
      </c>
    </row>
    <row r="95" spans="2:5" s="38" customFormat="1" x14ac:dyDescent="0.25">
      <c r="B95" s="34">
        <v>76</v>
      </c>
      <c r="C95" s="42">
        <v>100075</v>
      </c>
      <c r="D95" s="42">
        <v>200075</v>
      </c>
      <c r="E95" s="42">
        <v>300075</v>
      </c>
    </row>
    <row r="96" spans="2:5" s="38" customFormat="1" x14ac:dyDescent="0.25">
      <c r="B96" s="34">
        <v>77</v>
      </c>
      <c r="C96" s="42">
        <v>100076</v>
      </c>
      <c r="D96" s="42">
        <v>200076</v>
      </c>
      <c r="E96" s="42">
        <v>300076</v>
      </c>
    </row>
    <row r="97" spans="2:5" s="38" customFormat="1" x14ac:dyDescent="0.25">
      <c r="B97" s="34">
        <v>78</v>
      </c>
      <c r="C97" s="42">
        <v>100077</v>
      </c>
      <c r="D97" s="42">
        <v>200077</v>
      </c>
      <c r="E97" s="42">
        <v>300077</v>
      </c>
    </row>
    <row r="98" spans="2:5" s="38" customFormat="1" x14ac:dyDescent="0.25">
      <c r="B98" s="34">
        <v>79</v>
      </c>
      <c r="C98" s="42">
        <v>100078</v>
      </c>
      <c r="D98" s="42">
        <v>200078</v>
      </c>
      <c r="E98" s="42">
        <v>300078</v>
      </c>
    </row>
    <row r="99" spans="2:5" s="38" customFormat="1" x14ac:dyDescent="0.25">
      <c r="B99" s="34">
        <v>80</v>
      </c>
      <c r="C99" s="42">
        <v>100079</v>
      </c>
      <c r="D99" s="42">
        <v>200079</v>
      </c>
      <c r="E99" s="42">
        <v>300079</v>
      </c>
    </row>
    <row r="100" spans="2:5" s="38" customFormat="1" x14ac:dyDescent="0.25">
      <c r="B100" s="34">
        <v>81</v>
      </c>
      <c r="C100" s="42">
        <v>100080</v>
      </c>
      <c r="D100" s="42">
        <v>200080</v>
      </c>
      <c r="E100" s="42">
        <v>300080</v>
      </c>
    </row>
    <row r="101" spans="2:5" s="38" customFormat="1" x14ac:dyDescent="0.25">
      <c r="B101" s="34">
        <v>82</v>
      </c>
      <c r="C101" s="42">
        <v>100081</v>
      </c>
      <c r="D101" s="42">
        <v>200081</v>
      </c>
      <c r="E101" s="42">
        <v>300081</v>
      </c>
    </row>
    <row r="102" spans="2:5" s="38" customFormat="1" x14ac:dyDescent="0.25">
      <c r="B102" s="34">
        <v>83</v>
      </c>
      <c r="C102" s="42">
        <v>100082</v>
      </c>
      <c r="D102" s="42">
        <v>200082</v>
      </c>
      <c r="E102" s="42">
        <v>300082</v>
      </c>
    </row>
    <row r="103" spans="2:5" s="38" customFormat="1" x14ac:dyDescent="0.25">
      <c r="B103" s="34">
        <v>84</v>
      </c>
      <c r="C103" s="42">
        <v>100083</v>
      </c>
      <c r="D103" s="42">
        <v>200083</v>
      </c>
      <c r="E103" s="42">
        <v>300083</v>
      </c>
    </row>
    <row r="104" spans="2:5" s="38" customFormat="1" x14ac:dyDescent="0.25">
      <c r="B104" s="34">
        <v>85</v>
      </c>
      <c r="C104" s="42">
        <v>100084</v>
      </c>
      <c r="D104" s="42">
        <v>200084</v>
      </c>
      <c r="E104" s="42">
        <v>300084</v>
      </c>
    </row>
    <row r="105" spans="2:5" s="38" customFormat="1" x14ac:dyDescent="0.25">
      <c r="B105" s="34">
        <v>86</v>
      </c>
      <c r="C105" s="42">
        <v>100085</v>
      </c>
      <c r="D105" s="42">
        <v>200085</v>
      </c>
      <c r="E105" s="42">
        <v>300085</v>
      </c>
    </row>
    <row r="106" spans="2:5" s="38" customFormat="1" x14ac:dyDescent="0.25">
      <c r="B106" s="34">
        <v>87</v>
      </c>
      <c r="C106" s="42">
        <v>100086</v>
      </c>
      <c r="D106" s="42">
        <v>200086</v>
      </c>
      <c r="E106" s="42">
        <v>300086</v>
      </c>
    </row>
    <row r="107" spans="2:5" s="38" customFormat="1" x14ac:dyDescent="0.25">
      <c r="B107" s="34">
        <v>88</v>
      </c>
      <c r="C107" s="42">
        <v>100087</v>
      </c>
      <c r="D107" s="42">
        <v>200087</v>
      </c>
      <c r="E107" s="42">
        <v>300087</v>
      </c>
    </row>
    <row r="108" spans="2:5" s="38" customFormat="1" x14ac:dyDescent="0.25">
      <c r="B108" s="34">
        <v>89</v>
      </c>
      <c r="C108" s="42">
        <v>100088</v>
      </c>
      <c r="D108" s="42">
        <v>200088</v>
      </c>
      <c r="E108" s="42">
        <v>300088</v>
      </c>
    </row>
    <row r="109" spans="2:5" s="38" customFormat="1" x14ac:dyDescent="0.25">
      <c r="B109" s="34">
        <v>90</v>
      </c>
      <c r="C109" s="42">
        <v>100089</v>
      </c>
      <c r="D109" s="42">
        <v>200089</v>
      </c>
      <c r="E109" s="42">
        <v>300089</v>
      </c>
    </row>
    <row r="110" spans="2:5" s="38" customFormat="1" x14ac:dyDescent="0.25">
      <c r="B110" s="34">
        <v>91</v>
      </c>
      <c r="C110" s="42">
        <v>100090</v>
      </c>
      <c r="D110" s="42">
        <v>200090</v>
      </c>
      <c r="E110" s="42">
        <v>300090</v>
      </c>
    </row>
    <row r="111" spans="2:5" s="38" customFormat="1" x14ac:dyDescent="0.25">
      <c r="B111" s="34">
        <v>92</v>
      </c>
      <c r="C111" s="42">
        <v>100091</v>
      </c>
      <c r="D111" s="42">
        <v>200091</v>
      </c>
      <c r="E111" s="42">
        <v>300091</v>
      </c>
    </row>
    <row r="112" spans="2:5" s="38" customFormat="1" x14ac:dyDescent="0.25">
      <c r="B112" s="34">
        <v>93</v>
      </c>
      <c r="C112" s="42">
        <v>100092</v>
      </c>
      <c r="D112" s="42">
        <v>200092</v>
      </c>
      <c r="E112" s="42">
        <v>300092</v>
      </c>
    </row>
    <row r="113" spans="2:5" s="38" customFormat="1" x14ac:dyDescent="0.25">
      <c r="B113" s="34">
        <v>94</v>
      </c>
      <c r="C113" s="42">
        <v>100093</v>
      </c>
      <c r="D113" s="42">
        <v>200093</v>
      </c>
      <c r="E113" s="42">
        <v>300093</v>
      </c>
    </row>
    <row r="114" spans="2:5" s="38" customFormat="1" x14ac:dyDescent="0.25">
      <c r="B114" s="34">
        <v>95</v>
      </c>
      <c r="C114" s="42">
        <v>100094</v>
      </c>
      <c r="D114" s="42">
        <v>200094</v>
      </c>
      <c r="E114" s="42">
        <v>300094</v>
      </c>
    </row>
    <row r="115" spans="2:5" s="38" customFormat="1" x14ac:dyDescent="0.25">
      <c r="B115" s="34">
        <v>96</v>
      </c>
      <c r="C115" s="42">
        <v>100095</v>
      </c>
      <c r="D115" s="42">
        <v>200095</v>
      </c>
      <c r="E115" s="42">
        <v>300095</v>
      </c>
    </row>
    <row r="116" spans="2:5" s="38" customFormat="1" x14ac:dyDescent="0.25">
      <c r="B116" s="34">
        <v>97</v>
      </c>
      <c r="C116" s="42">
        <v>100096</v>
      </c>
      <c r="D116" s="42">
        <v>200096</v>
      </c>
      <c r="E116" s="42">
        <v>300096</v>
      </c>
    </row>
    <row r="117" spans="2:5" s="38" customFormat="1" x14ac:dyDescent="0.25">
      <c r="B117" s="34">
        <v>98</v>
      </c>
      <c r="C117" s="42">
        <v>100097</v>
      </c>
      <c r="D117" s="42">
        <v>200097</v>
      </c>
      <c r="E117" s="42">
        <v>300097</v>
      </c>
    </row>
    <row r="118" spans="2:5" s="38" customFormat="1" x14ac:dyDescent="0.25">
      <c r="B118" s="34">
        <v>99</v>
      </c>
      <c r="C118" s="42">
        <v>100098</v>
      </c>
      <c r="D118" s="42">
        <v>200098</v>
      </c>
      <c r="E118" s="42">
        <v>300098</v>
      </c>
    </row>
    <row r="119" spans="2:5" s="38" customFormat="1" x14ac:dyDescent="0.25">
      <c r="B119" s="34">
        <v>100</v>
      </c>
      <c r="C119" s="42">
        <v>100099</v>
      </c>
      <c r="D119" s="42">
        <v>200099</v>
      </c>
      <c r="E119" s="42">
        <v>300099</v>
      </c>
    </row>
    <row r="120" spans="2:5" s="38" customFormat="1" x14ac:dyDescent="0.25">
      <c r="B120" s="34">
        <v>101</v>
      </c>
      <c r="C120" s="42">
        <v>100100</v>
      </c>
      <c r="D120" s="42">
        <v>200100</v>
      </c>
      <c r="E120" s="42">
        <v>300100</v>
      </c>
    </row>
    <row r="121" spans="2:5" s="38" customFormat="1" x14ac:dyDescent="0.25">
      <c r="B121" s="34">
        <v>102</v>
      </c>
      <c r="C121" s="42">
        <v>100101</v>
      </c>
      <c r="D121" s="42">
        <v>200101</v>
      </c>
      <c r="E121" s="42">
        <v>300101</v>
      </c>
    </row>
    <row r="122" spans="2:5" s="38" customFormat="1" x14ac:dyDescent="0.25">
      <c r="B122" s="34">
        <v>103</v>
      </c>
      <c r="C122" s="42">
        <v>100102</v>
      </c>
      <c r="D122" s="42">
        <v>200102</v>
      </c>
      <c r="E122" s="42">
        <v>300102</v>
      </c>
    </row>
    <row r="123" spans="2:5" s="38" customFormat="1" x14ac:dyDescent="0.25">
      <c r="B123" s="34">
        <v>104</v>
      </c>
      <c r="C123" s="42">
        <v>100103</v>
      </c>
      <c r="D123" s="42">
        <v>200103</v>
      </c>
      <c r="E123" s="42">
        <v>300103</v>
      </c>
    </row>
    <row r="124" spans="2:5" s="38" customFormat="1" x14ac:dyDescent="0.25">
      <c r="B124" s="34">
        <v>105</v>
      </c>
      <c r="C124" s="42">
        <v>100104</v>
      </c>
      <c r="D124" s="42">
        <v>200104</v>
      </c>
      <c r="E124" s="42">
        <v>300104</v>
      </c>
    </row>
    <row r="125" spans="2:5" s="38" customFormat="1" x14ac:dyDescent="0.25">
      <c r="B125" s="34">
        <v>106</v>
      </c>
      <c r="C125" s="42">
        <v>100105</v>
      </c>
      <c r="D125" s="42">
        <v>200105</v>
      </c>
      <c r="E125" s="42">
        <v>300105</v>
      </c>
    </row>
    <row r="126" spans="2:5" s="38" customFormat="1" x14ac:dyDescent="0.25">
      <c r="B126" s="34">
        <v>107</v>
      </c>
      <c r="C126" s="42">
        <v>100106</v>
      </c>
      <c r="D126" s="42">
        <v>200106</v>
      </c>
      <c r="E126" s="42">
        <v>300106</v>
      </c>
    </row>
    <row r="127" spans="2:5" s="38" customFormat="1" x14ac:dyDescent="0.25">
      <c r="B127" s="34">
        <v>108</v>
      </c>
      <c r="C127" s="42">
        <v>100107</v>
      </c>
      <c r="D127" s="42">
        <v>200107</v>
      </c>
      <c r="E127" s="42">
        <v>300107</v>
      </c>
    </row>
    <row r="128" spans="2:5" s="38" customFormat="1" x14ac:dyDescent="0.25">
      <c r="B128" s="34">
        <v>109</v>
      </c>
      <c r="C128" s="42">
        <v>100108</v>
      </c>
      <c r="D128" s="42">
        <v>200108</v>
      </c>
      <c r="E128" s="42">
        <v>300108</v>
      </c>
    </row>
    <row r="129" spans="2:5" s="38" customFormat="1" x14ac:dyDescent="0.25">
      <c r="B129" s="34">
        <v>110</v>
      </c>
      <c r="C129" s="42">
        <v>100109</v>
      </c>
      <c r="D129" s="42">
        <v>200109</v>
      </c>
      <c r="E129" s="42">
        <v>300109</v>
      </c>
    </row>
    <row r="130" spans="2:5" s="38" customFormat="1" x14ac:dyDescent="0.25">
      <c r="B130" s="34">
        <v>111</v>
      </c>
      <c r="C130" s="42">
        <v>100110</v>
      </c>
      <c r="D130" s="42">
        <v>200110</v>
      </c>
      <c r="E130" s="42">
        <v>300110</v>
      </c>
    </row>
    <row r="131" spans="2:5" s="38" customFormat="1" x14ac:dyDescent="0.25">
      <c r="B131" s="34">
        <v>112</v>
      </c>
      <c r="C131" s="42">
        <v>100111</v>
      </c>
      <c r="D131" s="42">
        <v>200111</v>
      </c>
      <c r="E131" s="42">
        <v>300111</v>
      </c>
    </row>
    <row r="132" spans="2:5" s="38" customFormat="1" x14ac:dyDescent="0.25">
      <c r="B132" s="34">
        <v>113</v>
      </c>
      <c r="C132" s="42">
        <v>100112</v>
      </c>
      <c r="D132" s="42">
        <v>200112</v>
      </c>
      <c r="E132" s="42">
        <v>300112</v>
      </c>
    </row>
    <row r="133" spans="2:5" s="38" customFormat="1" x14ac:dyDescent="0.25">
      <c r="B133" s="34">
        <v>114</v>
      </c>
      <c r="C133" s="42">
        <v>100113</v>
      </c>
      <c r="D133" s="42">
        <v>200113</v>
      </c>
      <c r="E133" s="42">
        <v>300113</v>
      </c>
    </row>
    <row r="134" spans="2:5" s="38" customFormat="1" x14ac:dyDescent="0.25">
      <c r="B134" s="34">
        <v>115</v>
      </c>
      <c r="C134" s="42">
        <v>100114</v>
      </c>
      <c r="D134" s="42">
        <v>200114</v>
      </c>
      <c r="E134" s="42">
        <v>300114</v>
      </c>
    </row>
    <row r="135" spans="2:5" s="38" customFormat="1" x14ac:dyDescent="0.25">
      <c r="B135" s="34">
        <v>116</v>
      </c>
      <c r="C135" s="42">
        <v>100115</v>
      </c>
      <c r="D135" s="42">
        <v>200115</v>
      </c>
      <c r="E135" s="42">
        <v>300115</v>
      </c>
    </row>
    <row r="136" spans="2:5" s="38" customFormat="1" x14ac:dyDescent="0.25">
      <c r="B136" s="34">
        <v>117</v>
      </c>
      <c r="C136" s="42">
        <v>100116</v>
      </c>
      <c r="D136" s="42">
        <v>200116</v>
      </c>
      <c r="E136" s="42">
        <v>300116</v>
      </c>
    </row>
    <row r="137" spans="2:5" s="38" customFormat="1" x14ac:dyDescent="0.25">
      <c r="B137" s="34">
        <v>118</v>
      </c>
      <c r="C137" s="42">
        <v>100117</v>
      </c>
      <c r="D137" s="42">
        <v>200117</v>
      </c>
      <c r="E137" s="42">
        <v>300117</v>
      </c>
    </row>
    <row r="138" spans="2:5" s="38" customFormat="1" x14ac:dyDescent="0.25">
      <c r="B138" s="34">
        <v>119</v>
      </c>
      <c r="C138" s="42">
        <v>100118</v>
      </c>
      <c r="D138" s="42">
        <v>200118</v>
      </c>
      <c r="E138" s="42">
        <v>300118</v>
      </c>
    </row>
    <row r="139" spans="2:5" s="38" customFormat="1" x14ac:dyDescent="0.25">
      <c r="B139" s="34">
        <v>120</v>
      </c>
      <c r="C139" s="42">
        <v>100119</v>
      </c>
      <c r="D139" s="42">
        <v>200119</v>
      </c>
      <c r="E139" s="42">
        <v>300119</v>
      </c>
    </row>
    <row r="140" spans="2:5" s="38" customFormat="1" x14ac:dyDescent="0.25">
      <c r="B140" s="34">
        <v>121</v>
      </c>
      <c r="C140" s="42">
        <v>100120</v>
      </c>
      <c r="D140" s="42">
        <v>200120</v>
      </c>
      <c r="E140" s="42">
        <v>300120</v>
      </c>
    </row>
    <row r="141" spans="2:5" s="38" customFormat="1" x14ac:dyDescent="0.25">
      <c r="B141" s="34">
        <v>122</v>
      </c>
      <c r="C141" s="42">
        <v>100121</v>
      </c>
      <c r="D141" s="42">
        <v>200121</v>
      </c>
      <c r="E141" s="42">
        <v>300121</v>
      </c>
    </row>
    <row r="142" spans="2:5" s="38" customFormat="1" x14ac:dyDescent="0.25">
      <c r="B142" s="34">
        <v>123</v>
      </c>
      <c r="C142" s="42">
        <v>100122</v>
      </c>
      <c r="D142" s="42">
        <v>200122</v>
      </c>
      <c r="E142" s="42">
        <v>300122</v>
      </c>
    </row>
    <row r="143" spans="2:5" s="38" customFormat="1" x14ac:dyDescent="0.25">
      <c r="B143" s="34">
        <v>124</v>
      </c>
      <c r="C143" s="42">
        <v>100123</v>
      </c>
      <c r="D143" s="42">
        <v>200123</v>
      </c>
      <c r="E143" s="42">
        <v>300123</v>
      </c>
    </row>
    <row r="144" spans="2:5" s="38" customFormat="1" x14ac:dyDescent="0.25">
      <c r="B144" s="34">
        <v>125</v>
      </c>
      <c r="C144" s="42">
        <v>100124</v>
      </c>
      <c r="D144" s="42">
        <v>200124</v>
      </c>
      <c r="E144" s="42">
        <v>300124</v>
      </c>
    </row>
    <row r="145" spans="2:5" s="38" customFormat="1" x14ac:dyDescent="0.25">
      <c r="B145" s="34">
        <v>126</v>
      </c>
      <c r="C145" s="42">
        <v>100125</v>
      </c>
      <c r="D145" s="42">
        <v>200125</v>
      </c>
      <c r="E145" s="42">
        <v>300125</v>
      </c>
    </row>
    <row r="146" spans="2:5" s="38" customFormat="1" x14ac:dyDescent="0.25">
      <c r="B146" s="34">
        <v>127</v>
      </c>
      <c r="C146" s="42">
        <v>100126</v>
      </c>
      <c r="D146" s="42">
        <v>200126</v>
      </c>
      <c r="E146" s="42">
        <v>300126</v>
      </c>
    </row>
    <row r="147" spans="2:5" s="38" customFormat="1" x14ac:dyDescent="0.25">
      <c r="B147" s="34">
        <v>128</v>
      </c>
      <c r="C147" s="42">
        <v>100127</v>
      </c>
      <c r="D147" s="42">
        <v>200127</v>
      </c>
      <c r="E147" s="42">
        <v>300127</v>
      </c>
    </row>
    <row r="148" spans="2:5" s="38" customFormat="1" x14ac:dyDescent="0.25">
      <c r="B148" s="34">
        <v>129</v>
      </c>
      <c r="C148" s="42">
        <v>100128</v>
      </c>
      <c r="D148" s="42">
        <v>200128</v>
      </c>
      <c r="E148" s="42">
        <v>300128</v>
      </c>
    </row>
    <row r="149" spans="2:5" s="38" customFormat="1" x14ac:dyDescent="0.25">
      <c r="B149" s="34">
        <v>130</v>
      </c>
      <c r="C149" s="42">
        <v>100129</v>
      </c>
      <c r="D149" s="42">
        <v>200129</v>
      </c>
      <c r="E149" s="42">
        <v>300129</v>
      </c>
    </row>
    <row r="150" spans="2:5" s="38" customFormat="1" x14ac:dyDescent="0.25">
      <c r="B150" s="34">
        <v>131</v>
      </c>
      <c r="C150" s="42">
        <v>100130</v>
      </c>
      <c r="D150" s="42">
        <v>200130</v>
      </c>
      <c r="E150" s="42">
        <v>300130</v>
      </c>
    </row>
    <row r="151" spans="2:5" s="38" customFormat="1" x14ac:dyDescent="0.25">
      <c r="B151" s="34">
        <v>132</v>
      </c>
      <c r="C151" s="42">
        <v>100131</v>
      </c>
      <c r="D151" s="42">
        <v>200131</v>
      </c>
      <c r="E151" s="42">
        <v>300131</v>
      </c>
    </row>
    <row r="152" spans="2:5" s="38" customFormat="1" x14ac:dyDescent="0.25">
      <c r="B152" s="34">
        <v>133</v>
      </c>
      <c r="C152" s="42">
        <v>100132</v>
      </c>
      <c r="D152" s="42">
        <v>200132</v>
      </c>
      <c r="E152" s="42">
        <v>300132</v>
      </c>
    </row>
    <row r="153" spans="2:5" s="38" customFormat="1" x14ac:dyDescent="0.25">
      <c r="B153" s="34">
        <v>134</v>
      </c>
      <c r="C153" s="42">
        <v>100133</v>
      </c>
      <c r="D153" s="42">
        <v>200133</v>
      </c>
      <c r="E153" s="42">
        <v>300133</v>
      </c>
    </row>
    <row r="154" spans="2:5" s="38" customFormat="1" x14ac:dyDescent="0.25">
      <c r="B154" s="34">
        <v>135</v>
      </c>
      <c r="C154" s="42">
        <v>100134</v>
      </c>
      <c r="D154" s="42">
        <v>200134</v>
      </c>
      <c r="E154" s="42">
        <v>300134</v>
      </c>
    </row>
    <row r="155" spans="2:5" s="38" customFormat="1" x14ac:dyDescent="0.25">
      <c r="B155" s="34">
        <v>136</v>
      </c>
      <c r="C155" s="42">
        <v>100135</v>
      </c>
      <c r="D155" s="42">
        <v>200135</v>
      </c>
      <c r="E155" s="42">
        <v>300135</v>
      </c>
    </row>
    <row r="156" spans="2:5" s="38" customFormat="1" x14ac:dyDescent="0.25">
      <c r="B156" s="34">
        <v>137</v>
      </c>
      <c r="C156" s="42">
        <v>100136</v>
      </c>
      <c r="D156" s="42">
        <v>200136</v>
      </c>
      <c r="E156" s="42">
        <v>300136</v>
      </c>
    </row>
    <row r="157" spans="2:5" s="38" customFormat="1" x14ac:dyDescent="0.25">
      <c r="B157" s="34">
        <v>138</v>
      </c>
      <c r="C157" s="42">
        <v>100137</v>
      </c>
      <c r="D157" s="42">
        <v>200137</v>
      </c>
      <c r="E157" s="42">
        <v>300137</v>
      </c>
    </row>
    <row r="158" spans="2:5" s="38" customFormat="1" x14ac:dyDescent="0.25">
      <c r="B158" s="34">
        <v>139</v>
      </c>
      <c r="C158" s="42">
        <v>100138</v>
      </c>
      <c r="D158" s="42">
        <v>200138</v>
      </c>
      <c r="E158" s="42">
        <v>300138</v>
      </c>
    </row>
    <row r="159" spans="2:5" s="38" customFormat="1" x14ac:dyDescent="0.25">
      <c r="B159" s="34">
        <v>140</v>
      </c>
      <c r="C159" s="42">
        <v>100139</v>
      </c>
      <c r="D159" s="42">
        <v>200139</v>
      </c>
      <c r="E159" s="42">
        <v>300139</v>
      </c>
    </row>
    <row r="160" spans="2:5" s="38" customFormat="1" x14ac:dyDescent="0.25">
      <c r="B160" s="34">
        <v>141</v>
      </c>
      <c r="C160" s="42">
        <v>100140</v>
      </c>
      <c r="D160" s="42">
        <v>200140</v>
      </c>
      <c r="E160" s="42">
        <v>300140</v>
      </c>
    </row>
    <row r="161" spans="2:5" s="38" customFormat="1" x14ac:dyDescent="0.25">
      <c r="B161" s="34">
        <v>142</v>
      </c>
      <c r="C161" s="42">
        <v>100141</v>
      </c>
      <c r="D161" s="42">
        <v>200141</v>
      </c>
      <c r="E161" s="42">
        <v>300141</v>
      </c>
    </row>
    <row r="162" spans="2:5" s="38" customFormat="1" x14ac:dyDescent="0.25">
      <c r="B162" s="34">
        <v>143</v>
      </c>
      <c r="C162" s="42">
        <v>100142</v>
      </c>
      <c r="D162" s="42">
        <v>200142</v>
      </c>
      <c r="E162" s="42">
        <v>300142</v>
      </c>
    </row>
    <row r="163" spans="2:5" s="38" customFormat="1" x14ac:dyDescent="0.25">
      <c r="B163" s="34">
        <v>144</v>
      </c>
      <c r="C163" s="42">
        <v>100143</v>
      </c>
      <c r="D163" s="42">
        <v>200143</v>
      </c>
      <c r="E163" s="42">
        <v>300143</v>
      </c>
    </row>
    <row r="164" spans="2:5" s="38" customFormat="1" x14ac:dyDescent="0.25">
      <c r="B164" s="34">
        <v>145</v>
      </c>
      <c r="C164" s="42">
        <v>100144</v>
      </c>
      <c r="D164" s="42">
        <v>200144</v>
      </c>
      <c r="E164" s="42">
        <v>300144</v>
      </c>
    </row>
    <row r="165" spans="2:5" s="38" customFormat="1" x14ac:dyDescent="0.25">
      <c r="B165" s="34">
        <v>146</v>
      </c>
      <c r="C165" s="42">
        <v>100145</v>
      </c>
      <c r="D165" s="42">
        <v>200145</v>
      </c>
      <c r="E165" s="42">
        <v>300145</v>
      </c>
    </row>
    <row r="166" spans="2:5" s="38" customFormat="1" x14ac:dyDescent="0.25">
      <c r="B166" s="34">
        <v>147</v>
      </c>
      <c r="C166" s="42">
        <v>100146</v>
      </c>
      <c r="D166" s="42">
        <v>200146</v>
      </c>
      <c r="E166" s="42">
        <v>300146</v>
      </c>
    </row>
    <row r="167" spans="2:5" s="38" customFormat="1" x14ac:dyDescent="0.25">
      <c r="B167" s="34">
        <v>148</v>
      </c>
      <c r="C167" s="42">
        <v>100147</v>
      </c>
      <c r="D167" s="42">
        <v>200147</v>
      </c>
      <c r="E167" s="42">
        <v>300147</v>
      </c>
    </row>
    <row r="168" spans="2:5" s="38" customFormat="1" x14ac:dyDescent="0.25">
      <c r="B168" s="34">
        <v>149</v>
      </c>
      <c r="C168" s="42">
        <v>100148</v>
      </c>
      <c r="D168" s="42">
        <v>200148</v>
      </c>
      <c r="E168" s="42">
        <v>300148</v>
      </c>
    </row>
    <row r="169" spans="2:5" s="38" customFormat="1" x14ac:dyDescent="0.25">
      <c r="B169" s="34">
        <v>150</v>
      </c>
      <c r="C169" s="42">
        <v>100149</v>
      </c>
      <c r="D169" s="42">
        <v>200149</v>
      </c>
      <c r="E169" s="42">
        <v>300149</v>
      </c>
    </row>
    <row r="170" spans="2:5" s="38" customFormat="1" x14ac:dyDescent="0.25">
      <c r="B170" s="34">
        <v>151</v>
      </c>
      <c r="C170" s="42">
        <v>100150</v>
      </c>
      <c r="D170" s="42">
        <v>200150</v>
      </c>
      <c r="E170" s="42">
        <v>300150</v>
      </c>
    </row>
    <row r="171" spans="2:5" s="38" customFormat="1" x14ac:dyDescent="0.25">
      <c r="B171" s="34">
        <v>152</v>
      </c>
      <c r="C171" s="42">
        <v>100151</v>
      </c>
      <c r="D171" s="42">
        <v>200151</v>
      </c>
      <c r="E171" s="42">
        <v>300151</v>
      </c>
    </row>
    <row r="172" spans="2:5" s="38" customFormat="1" x14ac:dyDescent="0.25">
      <c r="B172" s="34">
        <v>153</v>
      </c>
      <c r="C172" s="42">
        <v>100152</v>
      </c>
      <c r="D172" s="42">
        <v>200152</v>
      </c>
      <c r="E172" s="42">
        <v>300152</v>
      </c>
    </row>
    <row r="173" spans="2:5" s="38" customFormat="1" x14ac:dyDescent="0.25">
      <c r="B173" s="34">
        <v>154</v>
      </c>
      <c r="C173" s="42">
        <v>100153</v>
      </c>
      <c r="D173" s="42">
        <v>200153</v>
      </c>
      <c r="E173" s="42">
        <v>300153</v>
      </c>
    </row>
    <row r="174" spans="2:5" s="38" customFormat="1" x14ac:dyDescent="0.25">
      <c r="B174" s="34">
        <v>155</v>
      </c>
      <c r="C174" s="42">
        <v>100154</v>
      </c>
      <c r="D174" s="42">
        <v>200154</v>
      </c>
      <c r="E174" s="42">
        <v>300154</v>
      </c>
    </row>
    <row r="175" spans="2:5" s="38" customFormat="1" x14ac:dyDescent="0.25">
      <c r="B175" s="34">
        <v>156</v>
      </c>
      <c r="C175" s="42">
        <v>100155</v>
      </c>
      <c r="D175" s="42">
        <v>200155</v>
      </c>
      <c r="E175" s="42">
        <v>300155</v>
      </c>
    </row>
    <row r="176" spans="2:5" s="38" customFormat="1" x14ac:dyDescent="0.25">
      <c r="B176" s="34">
        <v>157</v>
      </c>
      <c r="C176" s="42">
        <v>100156</v>
      </c>
      <c r="D176" s="42">
        <v>200156</v>
      </c>
      <c r="E176" s="42">
        <v>300156</v>
      </c>
    </row>
    <row r="177" spans="2:5" s="38" customFormat="1" x14ac:dyDescent="0.25">
      <c r="B177" s="34">
        <v>158</v>
      </c>
      <c r="C177" s="42">
        <v>100157</v>
      </c>
      <c r="D177" s="42">
        <v>200157</v>
      </c>
      <c r="E177" s="42">
        <v>300157</v>
      </c>
    </row>
    <row r="178" spans="2:5" s="38" customFormat="1" x14ac:dyDescent="0.25">
      <c r="B178" s="34">
        <v>159</v>
      </c>
      <c r="C178" s="42">
        <v>100158</v>
      </c>
      <c r="D178" s="42">
        <v>200158</v>
      </c>
      <c r="E178" s="42">
        <v>300158</v>
      </c>
    </row>
    <row r="179" spans="2:5" s="38" customFormat="1" x14ac:dyDescent="0.25">
      <c r="B179" s="34">
        <v>160</v>
      </c>
      <c r="C179" s="42">
        <v>100159</v>
      </c>
      <c r="D179" s="42">
        <v>200159</v>
      </c>
      <c r="E179" s="42">
        <v>300159</v>
      </c>
    </row>
    <row r="180" spans="2:5" s="38" customFormat="1" x14ac:dyDescent="0.25">
      <c r="B180" s="34">
        <v>161</v>
      </c>
      <c r="C180" s="42">
        <v>100160</v>
      </c>
      <c r="D180" s="42">
        <v>200160</v>
      </c>
      <c r="E180" s="42">
        <v>300160</v>
      </c>
    </row>
    <row r="181" spans="2:5" s="38" customFormat="1" x14ac:dyDescent="0.25">
      <c r="B181" s="34">
        <v>162</v>
      </c>
      <c r="C181" s="42">
        <v>100161</v>
      </c>
      <c r="D181" s="42">
        <v>200161</v>
      </c>
      <c r="E181" s="42">
        <v>300161</v>
      </c>
    </row>
    <row r="182" spans="2:5" s="38" customFormat="1" x14ac:dyDescent="0.25">
      <c r="B182" s="34">
        <v>163</v>
      </c>
      <c r="C182" s="42">
        <v>100162</v>
      </c>
      <c r="D182" s="42">
        <v>200162</v>
      </c>
      <c r="E182" s="42">
        <v>300162</v>
      </c>
    </row>
    <row r="183" spans="2:5" s="38" customFormat="1" x14ac:dyDescent="0.25">
      <c r="B183" s="34">
        <v>164</v>
      </c>
      <c r="C183" s="42">
        <v>100163</v>
      </c>
      <c r="D183" s="42">
        <v>200163</v>
      </c>
      <c r="E183" s="42">
        <v>300163</v>
      </c>
    </row>
    <row r="184" spans="2:5" x14ac:dyDescent="0.25">
      <c r="B184" s="34">
        <v>165</v>
      </c>
      <c r="C184" s="42">
        <v>100164</v>
      </c>
      <c r="D184" s="42">
        <v>200164</v>
      </c>
      <c r="E184" s="42">
        <v>300164</v>
      </c>
    </row>
    <row r="185" spans="2:5" x14ac:dyDescent="0.25">
      <c r="B185" s="34">
        <v>166</v>
      </c>
      <c r="C185" s="42">
        <v>100165</v>
      </c>
      <c r="D185" s="42">
        <v>200165</v>
      </c>
      <c r="E185" s="42">
        <v>300165</v>
      </c>
    </row>
    <row r="186" spans="2:5" x14ac:dyDescent="0.25">
      <c r="B186" s="34">
        <v>167</v>
      </c>
      <c r="C186" s="42">
        <v>100166</v>
      </c>
      <c r="D186" s="42">
        <v>200166</v>
      </c>
      <c r="E186" s="42">
        <v>300166</v>
      </c>
    </row>
    <row r="187" spans="2:5" x14ac:dyDescent="0.25">
      <c r="B187" s="34">
        <v>168</v>
      </c>
      <c r="C187" s="42">
        <v>100167</v>
      </c>
      <c r="D187" s="42">
        <v>200167</v>
      </c>
      <c r="E187" s="42">
        <v>300167</v>
      </c>
    </row>
    <row r="188" spans="2:5" x14ac:dyDescent="0.25">
      <c r="B188" s="34">
        <v>169</v>
      </c>
      <c r="C188" s="42">
        <v>100168</v>
      </c>
      <c r="D188" s="42">
        <v>200168</v>
      </c>
      <c r="E188" s="42">
        <v>300168</v>
      </c>
    </row>
    <row r="189" spans="2:5" x14ac:dyDescent="0.25">
      <c r="B189" s="34">
        <v>170</v>
      </c>
      <c r="C189" s="42">
        <v>100169</v>
      </c>
      <c r="D189" s="42">
        <v>200169</v>
      </c>
      <c r="E189" s="42">
        <v>300169</v>
      </c>
    </row>
    <row r="190" spans="2:5" x14ac:dyDescent="0.25">
      <c r="B190" s="34">
        <v>171</v>
      </c>
      <c r="C190" s="42">
        <v>100170</v>
      </c>
      <c r="D190" s="42">
        <v>200170</v>
      </c>
      <c r="E190" s="42">
        <v>300170</v>
      </c>
    </row>
    <row r="191" spans="2:5" x14ac:dyDescent="0.25">
      <c r="B191" s="34">
        <v>172</v>
      </c>
      <c r="C191" s="42">
        <v>100171</v>
      </c>
      <c r="D191" s="42">
        <v>200171</v>
      </c>
      <c r="E191" s="42">
        <v>300171</v>
      </c>
    </row>
    <row r="192" spans="2:5" x14ac:dyDescent="0.25">
      <c r="B192" s="34">
        <v>173</v>
      </c>
      <c r="C192" s="42">
        <v>100172</v>
      </c>
      <c r="D192" s="42">
        <v>200172</v>
      </c>
      <c r="E192" s="42">
        <v>300172</v>
      </c>
    </row>
    <row r="193" spans="1:180" x14ac:dyDescent="0.25">
      <c r="B193" s="34">
        <v>174</v>
      </c>
      <c r="C193" s="42">
        <v>100173</v>
      </c>
      <c r="D193" s="42">
        <v>200173</v>
      </c>
      <c r="E193" s="42">
        <v>300173</v>
      </c>
    </row>
    <row r="194" spans="1:180" x14ac:dyDescent="0.25">
      <c r="B194" s="34">
        <v>175</v>
      </c>
      <c r="C194" s="42">
        <v>100174</v>
      </c>
      <c r="D194" s="42">
        <v>200174</v>
      </c>
      <c r="E194" s="42">
        <v>300174</v>
      </c>
    </row>
    <row r="195" spans="1:180" x14ac:dyDescent="0.25">
      <c r="B195" s="34">
        <v>176</v>
      </c>
      <c r="C195" s="42">
        <v>100175</v>
      </c>
      <c r="D195" s="42">
        <v>200175</v>
      </c>
      <c r="E195" s="42">
        <v>300175</v>
      </c>
    </row>
    <row r="196" spans="1:180" x14ac:dyDescent="0.25">
      <c r="B196" s="39" t="s">
        <v>68</v>
      </c>
      <c r="C196" s="42">
        <v>200000</v>
      </c>
      <c r="D196" s="42">
        <v>0</v>
      </c>
      <c r="E196" s="42">
        <v>200000</v>
      </c>
    </row>
    <row r="197" spans="1:180" x14ac:dyDescent="0.25">
      <c r="B197" s="34" t="s">
        <v>66</v>
      </c>
      <c r="C197" s="42">
        <v>150000</v>
      </c>
      <c r="D197" s="42">
        <v>250000</v>
      </c>
      <c r="E197" s="42">
        <v>150000</v>
      </c>
    </row>
    <row r="200" spans="1:180" x14ac:dyDescent="0.25">
      <c r="B200" t="s">
        <v>18</v>
      </c>
    </row>
    <row r="201" spans="1:180" ht="25.5" x14ac:dyDescent="0.25">
      <c r="B201" s="2" t="s">
        <v>19</v>
      </c>
      <c r="C201" s="43" t="s">
        <v>42</v>
      </c>
      <c r="D201" s="43" t="s">
        <v>67</v>
      </c>
      <c r="E201" s="44" t="s">
        <v>59</v>
      </c>
    </row>
    <row r="202" spans="1:180" x14ac:dyDescent="0.25">
      <c r="C202" s="22">
        <v>5000</v>
      </c>
      <c r="D202" s="22">
        <v>1000</v>
      </c>
      <c r="E202" s="22">
        <v>500</v>
      </c>
      <c r="H202" s="51"/>
      <c r="N202" s="51"/>
    </row>
    <row r="203" spans="1:180" x14ac:dyDescent="0.25">
      <c r="B203" s="2" t="s">
        <v>20</v>
      </c>
      <c r="C203" s="41">
        <v>1</v>
      </c>
      <c r="D203" s="41">
        <v>2</v>
      </c>
      <c r="E203" s="41">
        <v>3</v>
      </c>
      <c r="F203" s="41">
        <v>4</v>
      </c>
      <c r="G203" s="41">
        <v>5</v>
      </c>
      <c r="H203" s="41">
        <v>6</v>
      </c>
      <c r="I203" s="41">
        <v>7</v>
      </c>
      <c r="J203" s="41">
        <v>8</v>
      </c>
      <c r="K203" s="41">
        <v>9</v>
      </c>
      <c r="L203" s="41">
        <v>10</v>
      </c>
      <c r="M203" s="41">
        <v>11</v>
      </c>
      <c r="N203" s="41">
        <v>12</v>
      </c>
      <c r="O203" s="41">
        <v>13</v>
      </c>
      <c r="P203" s="41">
        <v>14</v>
      </c>
      <c r="Q203" s="41">
        <v>15</v>
      </c>
      <c r="R203" s="41">
        <v>16</v>
      </c>
      <c r="S203" s="41">
        <v>17</v>
      </c>
      <c r="T203" s="41">
        <v>18</v>
      </c>
      <c r="U203" s="41">
        <v>19</v>
      </c>
      <c r="V203" s="41">
        <v>20</v>
      </c>
      <c r="W203" s="41">
        <v>21</v>
      </c>
      <c r="X203" s="41">
        <v>22</v>
      </c>
      <c r="Y203" s="41">
        <v>23</v>
      </c>
      <c r="Z203" s="41">
        <v>24</v>
      </c>
      <c r="AA203" s="41">
        <v>25</v>
      </c>
      <c r="AB203" s="41">
        <v>26</v>
      </c>
      <c r="AC203" s="41">
        <v>27</v>
      </c>
      <c r="AD203" s="41">
        <v>28</v>
      </c>
      <c r="AE203" s="41">
        <v>29</v>
      </c>
      <c r="AF203" s="41">
        <v>30</v>
      </c>
      <c r="AG203" s="41">
        <v>31</v>
      </c>
      <c r="AH203" s="41">
        <v>32</v>
      </c>
      <c r="AI203" s="41">
        <v>33</v>
      </c>
      <c r="AJ203" s="41">
        <v>34</v>
      </c>
      <c r="AK203" s="41">
        <v>35</v>
      </c>
      <c r="AL203" s="41">
        <v>36</v>
      </c>
      <c r="AM203" s="41">
        <v>37</v>
      </c>
      <c r="AN203" s="41">
        <v>38</v>
      </c>
      <c r="AO203" s="41">
        <v>39</v>
      </c>
      <c r="AP203" s="41">
        <v>40</v>
      </c>
      <c r="AQ203" s="41">
        <v>41</v>
      </c>
      <c r="AR203" s="41">
        <v>42</v>
      </c>
      <c r="AS203" s="41">
        <v>43</v>
      </c>
      <c r="AT203" s="41">
        <v>44</v>
      </c>
      <c r="AU203" s="41">
        <v>45</v>
      </c>
      <c r="AV203" s="41">
        <v>46</v>
      </c>
      <c r="AW203" s="41">
        <v>47</v>
      </c>
      <c r="AX203" s="41">
        <v>48</v>
      </c>
      <c r="AY203" s="41">
        <v>49</v>
      </c>
      <c r="AZ203" s="41">
        <v>50</v>
      </c>
      <c r="BA203" s="41">
        <v>51</v>
      </c>
      <c r="BB203" s="41">
        <v>52</v>
      </c>
      <c r="BC203" s="41">
        <v>53</v>
      </c>
      <c r="BD203" s="41">
        <v>54</v>
      </c>
      <c r="BE203" s="41">
        <v>55</v>
      </c>
      <c r="BF203" s="41">
        <v>56</v>
      </c>
      <c r="BG203" s="41">
        <v>57</v>
      </c>
      <c r="BH203" s="41">
        <v>58</v>
      </c>
      <c r="BI203" s="41">
        <v>59</v>
      </c>
      <c r="BJ203" s="41">
        <v>60</v>
      </c>
      <c r="BK203" s="41">
        <v>61</v>
      </c>
      <c r="BL203" s="41">
        <v>62</v>
      </c>
      <c r="BM203" s="41">
        <v>63</v>
      </c>
      <c r="BN203" s="41">
        <v>64</v>
      </c>
      <c r="BO203" s="41">
        <v>65</v>
      </c>
      <c r="BP203" s="41">
        <v>66</v>
      </c>
      <c r="BQ203" s="41">
        <v>67</v>
      </c>
      <c r="BR203" s="41">
        <v>68</v>
      </c>
      <c r="BS203" s="41">
        <v>69</v>
      </c>
      <c r="BT203" s="41">
        <v>70</v>
      </c>
      <c r="BU203" s="41">
        <v>71</v>
      </c>
      <c r="BV203" s="41">
        <v>72</v>
      </c>
      <c r="BW203" s="41">
        <v>73</v>
      </c>
      <c r="BX203" s="41">
        <v>74</v>
      </c>
      <c r="BY203" s="41">
        <v>75</v>
      </c>
      <c r="BZ203" s="41">
        <v>76</v>
      </c>
      <c r="CA203" s="41">
        <v>77</v>
      </c>
      <c r="CB203" s="41">
        <v>78</v>
      </c>
      <c r="CC203" s="41">
        <v>79</v>
      </c>
      <c r="CD203" s="41">
        <v>80</v>
      </c>
      <c r="CE203" s="41">
        <v>81</v>
      </c>
      <c r="CF203" s="41">
        <v>82</v>
      </c>
      <c r="CG203" s="41">
        <v>83</v>
      </c>
      <c r="CH203" s="41">
        <v>84</v>
      </c>
      <c r="CI203" s="41">
        <v>85</v>
      </c>
      <c r="CJ203" s="41">
        <v>86</v>
      </c>
      <c r="CK203" s="41">
        <v>87</v>
      </c>
      <c r="CL203" s="41">
        <v>88</v>
      </c>
      <c r="CM203" s="41">
        <v>89</v>
      </c>
      <c r="CN203" s="41">
        <v>90</v>
      </c>
      <c r="CO203" s="41">
        <v>91</v>
      </c>
      <c r="CP203" s="41">
        <v>92</v>
      </c>
      <c r="CQ203" s="41">
        <v>93</v>
      </c>
      <c r="CR203" s="41">
        <v>94</v>
      </c>
      <c r="CS203" s="41">
        <v>95</v>
      </c>
      <c r="CT203" s="41">
        <v>96</v>
      </c>
      <c r="CU203" s="41">
        <v>97</v>
      </c>
      <c r="CV203" s="41">
        <v>98</v>
      </c>
      <c r="CW203" s="41">
        <v>99</v>
      </c>
      <c r="CX203" s="41">
        <v>100</v>
      </c>
      <c r="CY203" s="41">
        <v>101</v>
      </c>
      <c r="CZ203" s="41">
        <v>102</v>
      </c>
      <c r="DA203" s="41">
        <v>103</v>
      </c>
      <c r="DB203" s="41">
        <v>104</v>
      </c>
      <c r="DC203" s="41">
        <v>105</v>
      </c>
      <c r="DD203" s="41">
        <v>106</v>
      </c>
      <c r="DE203" s="41">
        <v>107</v>
      </c>
      <c r="DF203" s="41">
        <v>108</v>
      </c>
      <c r="DG203" s="41">
        <v>109</v>
      </c>
      <c r="DH203" s="41">
        <v>110</v>
      </c>
      <c r="DI203" s="41">
        <v>111</v>
      </c>
      <c r="DJ203" s="41">
        <v>112</v>
      </c>
      <c r="DK203" s="41">
        <v>113</v>
      </c>
      <c r="DL203" s="41">
        <v>114</v>
      </c>
      <c r="DM203" s="41">
        <v>115</v>
      </c>
      <c r="DN203" s="41">
        <v>116</v>
      </c>
      <c r="DO203" s="41">
        <v>117</v>
      </c>
      <c r="DP203" s="41">
        <v>118</v>
      </c>
      <c r="DQ203" s="41">
        <v>119</v>
      </c>
      <c r="DR203" s="41">
        <v>120</v>
      </c>
      <c r="DS203" s="41">
        <v>121</v>
      </c>
      <c r="DT203" s="41">
        <v>122</v>
      </c>
      <c r="DU203" s="41">
        <v>123</v>
      </c>
      <c r="DV203" s="41">
        <v>124</v>
      </c>
      <c r="DW203" s="41">
        <v>125</v>
      </c>
      <c r="DX203" s="41">
        <v>126</v>
      </c>
      <c r="DY203" s="41">
        <v>127</v>
      </c>
      <c r="DZ203" s="41">
        <v>128</v>
      </c>
      <c r="EA203" s="41">
        <v>129</v>
      </c>
      <c r="EB203" s="41">
        <v>130</v>
      </c>
      <c r="EC203" s="41">
        <v>131</v>
      </c>
      <c r="ED203" s="41">
        <v>132</v>
      </c>
      <c r="EE203" s="41">
        <v>133</v>
      </c>
      <c r="EF203" s="41">
        <v>134</v>
      </c>
      <c r="EG203" s="41">
        <v>135</v>
      </c>
      <c r="EH203" s="41">
        <v>136</v>
      </c>
      <c r="EI203" s="41">
        <v>137</v>
      </c>
      <c r="EJ203" s="41">
        <v>138</v>
      </c>
      <c r="EK203" s="41">
        <v>139</v>
      </c>
      <c r="EL203" s="41">
        <v>140</v>
      </c>
      <c r="EM203" s="41">
        <v>141</v>
      </c>
      <c r="EN203" s="41">
        <v>142</v>
      </c>
      <c r="EO203" s="41">
        <v>143</v>
      </c>
      <c r="EP203" s="41">
        <v>144</v>
      </c>
      <c r="EQ203" s="41">
        <v>145</v>
      </c>
      <c r="ER203" s="41">
        <v>146</v>
      </c>
      <c r="ES203" s="41">
        <v>147</v>
      </c>
      <c r="ET203" s="41">
        <v>148</v>
      </c>
      <c r="EU203" s="41">
        <v>149</v>
      </c>
      <c r="EV203" s="41">
        <v>150</v>
      </c>
      <c r="EW203" s="41">
        <v>151</v>
      </c>
      <c r="EX203" s="41">
        <v>152</v>
      </c>
      <c r="EY203" s="41">
        <v>153</v>
      </c>
      <c r="EZ203" s="41">
        <v>154</v>
      </c>
      <c r="FA203" s="41">
        <v>155</v>
      </c>
      <c r="FB203" s="41">
        <v>156</v>
      </c>
      <c r="FC203" s="41">
        <v>157</v>
      </c>
      <c r="FD203" s="41">
        <v>158</v>
      </c>
      <c r="FE203" s="41">
        <v>159</v>
      </c>
      <c r="FF203" s="41">
        <v>160</v>
      </c>
      <c r="FG203" s="41">
        <v>161</v>
      </c>
      <c r="FH203" s="41">
        <v>162</v>
      </c>
      <c r="FI203" s="41">
        <v>163</v>
      </c>
      <c r="FJ203" s="41">
        <v>164</v>
      </c>
      <c r="FK203" s="41">
        <v>165</v>
      </c>
      <c r="FL203" s="41">
        <v>166</v>
      </c>
      <c r="FM203" s="41">
        <v>167</v>
      </c>
      <c r="FN203" s="41">
        <v>168</v>
      </c>
      <c r="FO203" s="41">
        <v>169</v>
      </c>
      <c r="FP203" s="41">
        <v>170</v>
      </c>
      <c r="FQ203" s="41">
        <v>171</v>
      </c>
      <c r="FR203" s="41">
        <v>172</v>
      </c>
      <c r="FS203" s="41">
        <v>173</v>
      </c>
      <c r="FT203" s="41">
        <v>174</v>
      </c>
      <c r="FU203" s="41">
        <v>175</v>
      </c>
      <c r="FV203" s="41">
        <v>176</v>
      </c>
      <c r="FW203" s="45" t="s">
        <v>65</v>
      </c>
      <c r="FX203" s="41" t="s">
        <v>66</v>
      </c>
    </row>
    <row r="204" spans="1:180" x14ac:dyDescent="0.25">
      <c r="C204" s="22">
        <v>0.01</v>
      </c>
      <c r="D204" s="22">
        <v>1</v>
      </c>
      <c r="E204" s="22">
        <v>2</v>
      </c>
      <c r="F204" s="22">
        <v>3</v>
      </c>
      <c r="G204" s="22">
        <v>4</v>
      </c>
      <c r="H204" s="22">
        <v>5</v>
      </c>
      <c r="I204" s="22">
        <v>6</v>
      </c>
      <c r="J204" s="22">
        <v>7</v>
      </c>
      <c r="K204" s="22">
        <v>8</v>
      </c>
      <c r="L204" s="22">
        <v>9</v>
      </c>
      <c r="M204" s="22">
        <v>10</v>
      </c>
      <c r="N204" s="22">
        <v>11</v>
      </c>
      <c r="O204" s="22">
        <v>12</v>
      </c>
      <c r="P204" s="22">
        <v>13</v>
      </c>
      <c r="Q204" s="22">
        <v>14</v>
      </c>
      <c r="R204" s="22">
        <v>15</v>
      </c>
      <c r="S204" s="22">
        <v>16</v>
      </c>
      <c r="T204" s="22">
        <v>17</v>
      </c>
      <c r="U204" s="22">
        <v>18</v>
      </c>
      <c r="V204" s="22">
        <v>19</v>
      </c>
      <c r="W204" s="22">
        <v>20</v>
      </c>
      <c r="X204" s="22">
        <v>21</v>
      </c>
      <c r="Y204" s="22">
        <v>22</v>
      </c>
      <c r="Z204" s="22">
        <v>23</v>
      </c>
      <c r="AA204" s="22">
        <v>24</v>
      </c>
      <c r="AB204" s="22">
        <v>25</v>
      </c>
      <c r="AC204" s="22">
        <v>26</v>
      </c>
      <c r="AD204" s="22">
        <v>27</v>
      </c>
      <c r="AE204" s="22">
        <v>28</v>
      </c>
      <c r="AF204" s="22">
        <v>29</v>
      </c>
      <c r="AG204" s="22">
        <v>30</v>
      </c>
      <c r="AH204" s="22">
        <v>31</v>
      </c>
      <c r="AI204" s="22">
        <v>32</v>
      </c>
      <c r="AJ204" s="22">
        <v>33</v>
      </c>
      <c r="AK204" s="22">
        <v>34</v>
      </c>
      <c r="AL204" s="22">
        <v>35</v>
      </c>
      <c r="AM204" s="22">
        <v>36</v>
      </c>
      <c r="AN204" s="22">
        <v>37</v>
      </c>
      <c r="AO204" s="22">
        <v>38</v>
      </c>
      <c r="AP204" s="22">
        <v>39</v>
      </c>
      <c r="AQ204" s="22">
        <v>40</v>
      </c>
      <c r="AR204" s="22">
        <v>41</v>
      </c>
      <c r="AS204" s="22">
        <v>42</v>
      </c>
      <c r="AT204" s="22">
        <v>43</v>
      </c>
      <c r="AU204" s="22">
        <v>44</v>
      </c>
      <c r="AV204" s="22">
        <v>45</v>
      </c>
      <c r="AW204" s="22">
        <v>46</v>
      </c>
      <c r="AX204" s="22">
        <v>47</v>
      </c>
      <c r="AY204" s="22">
        <v>48</v>
      </c>
      <c r="AZ204" s="22">
        <v>49</v>
      </c>
      <c r="BA204" s="22">
        <v>50</v>
      </c>
      <c r="BB204" s="22">
        <v>51</v>
      </c>
      <c r="BC204" s="22">
        <v>52</v>
      </c>
      <c r="BD204" s="22">
        <v>53</v>
      </c>
      <c r="BE204" s="22">
        <v>54</v>
      </c>
      <c r="BF204" s="22">
        <v>55</v>
      </c>
      <c r="BG204" s="22">
        <v>56</v>
      </c>
      <c r="BH204" s="22">
        <v>57</v>
      </c>
      <c r="BI204" s="22">
        <v>58</v>
      </c>
      <c r="BJ204" s="22">
        <v>59</v>
      </c>
      <c r="BK204" s="22">
        <v>60</v>
      </c>
      <c r="BL204" s="22">
        <v>61</v>
      </c>
      <c r="BM204" s="22">
        <v>62</v>
      </c>
      <c r="BN204" s="22">
        <v>63</v>
      </c>
      <c r="BO204" s="22">
        <v>64</v>
      </c>
      <c r="BP204" s="22">
        <v>65</v>
      </c>
      <c r="BQ204" s="22">
        <v>66</v>
      </c>
      <c r="BR204" s="22">
        <v>67</v>
      </c>
      <c r="BS204" s="22">
        <v>68</v>
      </c>
      <c r="BT204" s="22">
        <v>69</v>
      </c>
      <c r="BU204" s="22">
        <v>70</v>
      </c>
      <c r="BV204" s="22">
        <v>71</v>
      </c>
      <c r="BW204" s="22">
        <v>72</v>
      </c>
      <c r="BX204" s="22">
        <v>73</v>
      </c>
      <c r="BY204" s="22">
        <v>74</v>
      </c>
      <c r="BZ204" s="22">
        <v>75</v>
      </c>
      <c r="CA204" s="22">
        <v>76</v>
      </c>
      <c r="CB204" s="22">
        <v>77</v>
      </c>
      <c r="CC204" s="22">
        <v>78</v>
      </c>
      <c r="CD204" s="22">
        <v>79</v>
      </c>
      <c r="CE204" s="22">
        <v>80</v>
      </c>
      <c r="CF204" s="22">
        <v>81</v>
      </c>
      <c r="CG204" s="22">
        <v>82</v>
      </c>
      <c r="CH204" s="22">
        <v>83</v>
      </c>
      <c r="CI204" s="22">
        <v>84</v>
      </c>
      <c r="CJ204" s="22">
        <v>85</v>
      </c>
      <c r="CK204" s="22">
        <v>86</v>
      </c>
      <c r="CL204" s="22">
        <v>87</v>
      </c>
      <c r="CM204" s="22">
        <v>88</v>
      </c>
      <c r="CN204" s="22">
        <v>89</v>
      </c>
      <c r="CO204" s="22">
        <v>90</v>
      </c>
      <c r="CP204" s="22">
        <v>91</v>
      </c>
      <c r="CQ204" s="22">
        <v>92</v>
      </c>
      <c r="CR204" s="22">
        <v>93</v>
      </c>
      <c r="CS204" s="22">
        <v>94</v>
      </c>
      <c r="CT204" s="22">
        <v>95</v>
      </c>
      <c r="CU204" s="22">
        <v>96</v>
      </c>
      <c r="CV204" s="22">
        <v>97</v>
      </c>
      <c r="CW204" s="22">
        <v>98</v>
      </c>
      <c r="CX204" s="22">
        <v>99</v>
      </c>
      <c r="CY204" s="22">
        <v>100</v>
      </c>
      <c r="CZ204" s="22">
        <v>101</v>
      </c>
      <c r="DA204" s="22">
        <v>102</v>
      </c>
      <c r="DB204" s="22">
        <v>103</v>
      </c>
      <c r="DC204" s="22">
        <v>104</v>
      </c>
      <c r="DD204" s="22">
        <v>105</v>
      </c>
      <c r="DE204" s="22">
        <v>106</v>
      </c>
      <c r="DF204" s="22">
        <v>107</v>
      </c>
      <c r="DG204" s="22">
        <v>108</v>
      </c>
      <c r="DH204" s="22">
        <v>109</v>
      </c>
      <c r="DI204" s="22">
        <v>110</v>
      </c>
      <c r="DJ204" s="22">
        <v>111</v>
      </c>
      <c r="DK204" s="22">
        <v>112</v>
      </c>
      <c r="DL204" s="22">
        <v>113</v>
      </c>
      <c r="DM204" s="22">
        <v>114</v>
      </c>
      <c r="DN204" s="22">
        <v>115</v>
      </c>
      <c r="DO204" s="22">
        <v>116</v>
      </c>
      <c r="DP204" s="22">
        <v>117</v>
      </c>
      <c r="DQ204" s="22">
        <v>118</v>
      </c>
      <c r="DR204" s="22">
        <v>119</v>
      </c>
      <c r="DS204" s="22">
        <v>120</v>
      </c>
      <c r="DT204" s="22">
        <v>121</v>
      </c>
      <c r="DU204" s="22">
        <v>122</v>
      </c>
      <c r="DV204" s="22">
        <v>123</v>
      </c>
      <c r="DW204" s="22">
        <v>124</v>
      </c>
      <c r="DX204" s="22">
        <v>125</v>
      </c>
      <c r="DY204" s="22">
        <v>126</v>
      </c>
      <c r="DZ204" s="22">
        <v>127</v>
      </c>
      <c r="EA204" s="22">
        <v>128</v>
      </c>
      <c r="EB204" s="22">
        <v>129</v>
      </c>
      <c r="EC204" s="22">
        <v>130</v>
      </c>
      <c r="ED204" s="22">
        <v>131</v>
      </c>
      <c r="EE204" s="22">
        <v>132</v>
      </c>
      <c r="EF204" s="22">
        <v>133</v>
      </c>
      <c r="EG204" s="22">
        <v>134</v>
      </c>
      <c r="EH204" s="22">
        <v>135</v>
      </c>
      <c r="EI204" s="22">
        <v>136</v>
      </c>
      <c r="EJ204" s="22">
        <v>137</v>
      </c>
      <c r="EK204" s="22">
        <v>138</v>
      </c>
      <c r="EL204" s="22">
        <v>139</v>
      </c>
      <c r="EM204" s="22">
        <v>140</v>
      </c>
      <c r="EN204" s="22">
        <v>141</v>
      </c>
      <c r="EO204" s="22">
        <v>142</v>
      </c>
      <c r="EP204" s="22">
        <v>143</v>
      </c>
      <c r="EQ204" s="22">
        <v>144</v>
      </c>
      <c r="ER204" s="22">
        <v>145</v>
      </c>
      <c r="ES204" s="22">
        <v>146</v>
      </c>
      <c r="ET204" s="22">
        <v>147</v>
      </c>
      <c r="EU204" s="22">
        <v>148</v>
      </c>
      <c r="EV204" s="22">
        <v>149</v>
      </c>
      <c r="EW204" s="22">
        <v>150</v>
      </c>
      <c r="EX204" s="22">
        <v>151</v>
      </c>
      <c r="EY204" s="22">
        <v>152</v>
      </c>
      <c r="EZ204" s="22">
        <v>153</v>
      </c>
      <c r="FA204" s="22">
        <v>154</v>
      </c>
      <c r="FB204" s="22">
        <v>155</v>
      </c>
      <c r="FC204" s="22">
        <v>156</v>
      </c>
      <c r="FD204" s="22">
        <v>157</v>
      </c>
      <c r="FE204" s="22">
        <v>158</v>
      </c>
      <c r="FF204" s="22">
        <v>159</v>
      </c>
      <c r="FG204" s="22">
        <v>160</v>
      </c>
      <c r="FH204" s="22">
        <v>161</v>
      </c>
      <c r="FI204" s="22">
        <v>162</v>
      </c>
      <c r="FJ204" s="22">
        <v>163</v>
      </c>
      <c r="FK204" s="22">
        <v>164</v>
      </c>
      <c r="FL204" s="22">
        <v>165</v>
      </c>
      <c r="FM204" s="22">
        <v>166</v>
      </c>
      <c r="FN204" s="22">
        <v>167</v>
      </c>
      <c r="FO204" s="22">
        <v>168</v>
      </c>
      <c r="FP204" s="22">
        <v>169</v>
      </c>
      <c r="FQ204" s="22">
        <v>170</v>
      </c>
      <c r="FR204" s="22">
        <v>171</v>
      </c>
      <c r="FS204" s="22">
        <v>172</v>
      </c>
      <c r="FT204" s="22">
        <v>173</v>
      </c>
      <c r="FU204" s="22">
        <v>174</v>
      </c>
      <c r="FV204" s="22">
        <v>175</v>
      </c>
      <c r="FW204" s="22">
        <v>500</v>
      </c>
      <c r="FX204" s="22">
        <v>1000</v>
      </c>
    </row>
    <row r="206" spans="1:180" ht="25.5" x14ac:dyDescent="0.25">
      <c r="B206" s="2" t="s">
        <v>22</v>
      </c>
      <c r="C206" s="43" t="s">
        <v>42</v>
      </c>
      <c r="D206" s="43" t="s">
        <v>67</v>
      </c>
      <c r="E206" s="44" t="s">
        <v>59</v>
      </c>
    </row>
    <row r="207" spans="1:180" s="1" customFormat="1" x14ac:dyDescent="0.25">
      <c r="A207"/>
      <c r="B207"/>
      <c r="C207" s="20">
        <f>SUMPRODUCT(D14:FY14,$C$204:$FX$204)/SUM($C$204:$FX$204)</f>
        <v>106023.7715835671</v>
      </c>
      <c r="D207" s="20">
        <f>SUMPRODUCT(D15:FY15,$C$204:$FX$204)/SUM($C$204:$FX$204)</f>
        <v>197148.03719051051</v>
      </c>
      <c r="E207" s="20">
        <f>SUMPRODUCT(D16:FY16,$C$204:$FX$204)/SUM($C$204:$FX$204)</f>
        <v>288272.30279745394</v>
      </c>
    </row>
    <row r="208" spans="1:180" s="1" customFormat="1" x14ac:dyDescent="0.25">
      <c r="A208"/>
      <c r="B208" s="2" t="s">
        <v>23</v>
      </c>
      <c r="C208" s="41">
        <v>1</v>
      </c>
      <c r="D208" s="41">
        <v>2</v>
      </c>
      <c r="E208" s="41">
        <v>3</v>
      </c>
      <c r="F208" s="41">
        <v>4</v>
      </c>
      <c r="G208" s="41">
        <v>5</v>
      </c>
      <c r="H208" s="41">
        <v>6</v>
      </c>
      <c r="I208" s="41">
        <v>7</v>
      </c>
      <c r="J208" s="41">
        <v>8</v>
      </c>
      <c r="K208" s="41">
        <v>9</v>
      </c>
      <c r="L208" s="41">
        <v>10</v>
      </c>
      <c r="M208" s="41">
        <v>11</v>
      </c>
      <c r="N208" s="41">
        <v>12</v>
      </c>
      <c r="O208" s="41">
        <v>13</v>
      </c>
      <c r="P208" s="41">
        <v>14</v>
      </c>
      <c r="Q208" s="41">
        <v>15</v>
      </c>
      <c r="R208" s="41">
        <v>16</v>
      </c>
      <c r="S208" s="41">
        <v>17</v>
      </c>
      <c r="T208" s="41">
        <v>18</v>
      </c>
      <c r="U208" s="41">
        <v>19</v>
      </c>
      <c r="V208" s="41">
        <v>20</v>
      </c>
      <c r="W208" s="41">
        <v>21</v>
      </c>
      <c r="X208" s="41">
        <v>22</v>
      </c>
      <c r="Y208" s="41">
        <v>23</v>
      </c>
      <c r="Z208" s="41">
        <v>24</v>
      </c>
      <c r="AA208" s="41">
        <v>25</v>
      </c>
      <c r="AB208" s="41">
        <v>26</v>
      </c>
      <c r="AC208" s="41">
        <v>27</v>
      </c>
      <c r="AD208" s="41">
        <v>28</v>
      </c>
      <c r="AE208" s="41">
        <v>29</v>
      </c>
      <c r="AF208" s="41">
        <v>30</v>
      </c>
      <c r="AG208" s="41">
        <v>31</v>
      </c>
      <c r="AH208" s="41">
        <v>32</v>
      </c>
      <c r="AI208" s="41">
        <v>33</v>
      </c>
      <c r="AJ208" s="41">
        <v>34</v>
      </c>
      <c r="AK208" s="41">
        <v>35</v>
      </c>
      <c r="AL208" s="41">
        <v>36</v>
      </c>
      <c r="AM208" s="41">
        <v>37</v>
      </c>
      <c r="AN208" s="41">
        <v>38</v>
      </c>
      <c r="AO208" s="41">
        <v>39</v>
      </c>
      <c r="AP208" s="41">
        <v>40</v>
      </c>
      <c r="AQ208" s="41">
        <v>41</v>
      </c>
      <c r="AR208" s="41">
        <v>42</v>
      </c>
      <c r="AS208" s="41">
        <v>43</v>
      </c>
      <c r="AT208" s="41">
        <v>44</v>
      </c>
      <c r="AU208" s="41">
        <v>45</v>
      </c>
      <c r="AV208" s="41">
        <v>46</v>
      </c>
      <c r="AW208" s="41">
        <v>47</v>
      </c>
      <c r="AX208" s="41">
        <v>48</v>
      </c>
      <c r="AY208" s="41">
        <v>49</v>
      </c>
      <c r="AZ208" s="41">
        <v>50</v>
      </c>
      <c r="BA208" s="41">
        <v>51</v>
      </c>
      <c r="BB208" s="41">
        <v>52</v>
      </c>
      <c r="BC208" s="41">
        <v>53</v>
      </c>
      <c r="BD208" s="41">
        <v>54</v>
      </c>
      <c r="BE208" s="41">
        <v>55</v>
      </c>
      <c r="BF208" s="41">
        <v>56</v>
      </c>
      <c r="BG208" s="41">
        <v>57</v>
      </c>
      <c r="BH208" s="41">
        <v>58</v>
      </c>
      <c r="BI208" s="41">
        <v>59</v>
      </c>
      <c r="BJ208" s="41">
        <v>60</v>
      </c>
      <c r="BK208" s="41">
        <v>61</v>
      </c>
      <c r="BL208" s="41">
        <v>62</v>
      </c>
      <c r="BM208" s="41">
        <v>63</v>
      </c>
      <c r="BN208" s="41">
        <v>64</v>
      </c>
      <c r="BO208" s="41">
        <v>65</v>
      </c>
      <c r="BP208" s="41">
        <v>66</v>
      </c>
      <c r="BQ208" s="41">
        <v>67</v>
      </c>
      <c r="BR208" s="41">
        <v>68</v>
      </c>
      <c r="BS208" s="41">
        <v>69</v>
      </c>
      <c r="BT208" s="41">
        <v>70</v>
      </c>
      <c r="BU208" s="41">
        <v>71</v>
      </c>
      <c r="BV208" s="41">
        <v>72</v>
      </c>
      <c r="BW208" s="41">
        <v>73</v>
      </c>
      <c r="BX208" s="41">
        <v>74</v>
      </c>
      <c r="BY208" s="41">
        <v>75</v>
      </c>
      <c r="BZ208" s="41">
        <v>76</v>
      </c>
      <c r="CA208" s="41">
        <v>77</v>
      </c>
      <c r="CB208" s="41">
        <v>78</v>
      </c>
      <c r="CC208" s="41">
        <v>79</v>
      </c>
      <c r="CD208" s="41">
        <v>80</v>
      </c>
      <c r="CE208" s="41">
        <v>81</v>
      </c>
      <c r="CF208" s="41">
        <v>82</v>
      </c>
      <c r="CG208" s="41">
        <v>83</v>
      </c>
      <c r="CH208" s="41">
        <v>84</v>
      </c>
      <c r="CI208" s="41">
        <v>85</v>
      </c>
      <c r="CJ208" s="41">
        <v>86</v>
      </c>
      <c r="CK208" s="41">
        <v>87</v>
      </c>
      <c r="CL208" s="41">
        <v>88</v>
      </c>
      <c r="CM208" s="41">
        <v>89</v>
      </c>
      <c r="CN208" s="41">
        <v>90</v>
      </c>
      <c r="CO208" s="41">
        <v>91</v>
      </c>
      <c r="CP208" s="41">
        <v>92</v>
      </c>
      <c r="CQ208" s="41">
        <v>93</v>
      </c>
      <c r="CR208" s="41">
        <v>94</v>
      </c>
      <c r="CS208" s="41">
        <v>95</v>
      </c>
      <c r="CT208" s="41">
        <v>96</v>
      </c>
      <c r="CU208" s="41">
        <v>97</v>
      </c>
      <c r="CV208" s="41">
        <v>98</v>
      </c>
      <c r="CW208" s="41">
        <v>99</v>
      </c>
      <c r="CX208" s="41">
        <v>100</v>
      </c>
      <c r="CY208" s="41">
        <v>101</v>
      </c>
      <c r="CZ208" s="41">
        <v>102</v>
      </c>
      <c r="DA208" s="41">
        <v>103</v>
      </c>
      <c r="DB208" s="41">
        <v>104</v>
      </c>
      <c r="DC208" s="41">
        <v>105</v>
      </c>
      <c r="DD208" s="41">
        <v>106</v>
      </c>
      <c r="DE208" s="41">
        <v>107</v>
      </c>
      <c r="DF208" s="41">
        <v>108</v>
      </c>
      <c r="DG208" s="41">
        <v>109</v>
      </c>
      <c r="DH208" s="41">
        <v>110</v>
      </c>
      <c r="DI208" s="41">
        <v>111</v>
      </c>
      <c r="DJ208" s="41">
        <v>112</v>
      </c>
      <c r="DK208" s="41">
        <v>113</v>
      </c>
      <c r="DL208" s="41">
        <v>114</v>
      </c>
      <c r="DM208" s="41">
        <v>115</v>
      </c>
      <c r="DN208" s="41">
        <v>116</v>
      </c>
      <c r="DO208" s="41">
        <v>117</v>
      </c>
      <c r="DP208" s="41">
        <v>118</v>
      </c>
      <c r="DQ208" s="41">
        <v>119</v>
      </c>
      <c r="DR208" s="41">
        <v>120</v>
      </c>
      <c r="DS208" s="41">
        <v>121</v>
      </c>
      <c r="DT208" s="41">
        <v>122</v>
      </c>
      <c r="DU208" s="41">
        <v>123</v>
      </c>
      <c r="DV208" s="41">
        <v>124</v>
      </c>
      <c r="DW208" s="41">
        <v>125</v>
      </c>
      <c r="DX208" s="41">
        <v>126</v>
      </c>
      <c r="DY208" s="41">
        <v>127</v>
      </c>
      <c r="DZ208" s="41">
        <v>128</v>
      </c>
      <c r="EA208" s="41">
        <v>129</v>
      </c>
      <c r="EB208" s="41">
        <v>130</v>
      </c>
      <c r="EC208" s="41">
        <v>131</v>
      </c>
      <c r="ED208" s="41">
        <v>132</v>
      </c>
      <c r="EE208" s="41">
        <v>133</v>
      </c>
      <c r="EF208" s="41">
        <v>134</v>
      </c>
      <c r="EG208" s="41">
        <v>135</v>
      </c>
      <c r="EH208" s="41">
        <v>136</v>
      </c>
      <c r="EI208" s="41">
        <v>137</v>
      </c>
      <c r="EJ208" s="41">
        <v>138</v>
      </c>
      <c r="EK208" s="41">
        <v>139</v>
      </c>
      <c r="EL208" s="41">
        <v>140</v>
      </c>
      <c r="EM208" s="41">
        <v>141</v>
      </c>
      <c r="EN208" s="41">
        <v>142</v>
      </c>
      <c r="EO208" s="41">
        <v>143</v>
      </c>
      <c r="EP208" s="41">
        <v>144</v>
      </c>
      <c r="EQ208" s="41">
        <v>145</v>
      </c>
      <c r="ER208" s="41">
        <v>146</v>
      </c>
      <c r="ES208" s="41">
        <v>147</v>
      </c>
      <c r="ET208" s="41">
        <v>148</v>
      </c>
      <c r="EU208" s="41">
        <v>149</v>
      </c>
      <c r="EV208" s="41">
        <v>150</v>
      </c>
      <c r="EW208" s="41">
        <v>151</v>
      </c>
      <c r="EX208" s="41">
        <v>152</v>
      </c>
      <c r="EY208" s="41">
        <v>153</v>
      </c>
      <c r="EZ208" s="41">
        <v>154</v>
      </c>
      <c r="FA208" s="41">
        <v>155</v>
      </c>
      <c r="FB208" s="41">
        <v>156</v>
      </c>
      <c r="FC208" s="41">
        <v>157</v>
      </c>
      <c r="FD208" s="41">
        <v>158</v>
      </c>
      <c r="FE208" s="41">
        <v>159</v>
      </c>
      <c r="FF208" s="41">
        <v>160</v>
      </c>
      <c r="FG208" s="41">
        <v>161</v>
      </c>
      <c r="FH208" s="41">
        <v>162</v>
      </c>
      <c r="FI208" s="41">
        <v>163</v>
      </c>
      <c r="FJ208" s="41">
        <v>164</v>
      </c>
      <c r="FK208" s="41">
        <v>165</v>
      </c>
      <c r="FL208" s="41">
        <v>166</v>
      </c>
      <c r="FM208" s="41">
        <v>167</v>
      </c>
      <c r="FN208" s="41">
        <v>168</v>
      </c>
      <c r="FO208" s="41">
        <v>169</v>
      </c>
      <c r="FP208" s="41">
        <v>170</v>
      </c>
      <c r="FQ208" s="41">
        <v>171</v>
      </c>
      <c r="FR208" s="41">
        <v>172</v>
      </c>
      <c r="FS208" s="41">
        <v>173</v>
      </c>
      <c r="FT208" s="41">
        <v>174</v>
      </c>
      <c r="FU208" s="41">
        <v>175</v>
      </c>
      <c r="FV208" s="41">
        <v>176</v>
      </c>
      <c r="FW208" s="45" t="s">
        <v>65</v>
      </c>
      <c r="FX208" s="41" t="s">
        <v>66</v>
      </c>
    </row>
    <row r="209" spans="1:180" s="1" customFormat="1" x14ac:dyDescent="0.25">
      <c r="A209"/>
      <c r="B209"/>
      <c r="C209" s="20">
        <f>(VLOOKUP(C208,$B$20:$E$197,2,FALSE)*$C$202+VLOOKUP(C208,$B$20:$E$197,3,FALSE)*$D$202+VLOOKUP(C208,$B$20:$E$197,4,FALSE)*$E$202)/SUM($C$202:$E$202)</f>
        <v>130769.23076923077</v>
      </c>
      <c r="D209" s="20">
        <f t="shared" ref="D209:BO209" si="0">(VLOOKUP(D208,$B$20:$E$197,2,FALSE)*$C$202+VLOOKUP(D208,$B$20:$E$197,3,FALSE)*$D$202+VLOOKUP(D208,$B$20:$E$197,4,FALSE)*$E$202)/SUM($C$202:$E$202)</f>
        <v>130770.23076923077</v>
      </c>
      <c r="E209" s="20">
        <f t="shared" si="0"/>
        <v>130771.23076923077</v>
      </c>
      <c r="F209" s="20">
        <f t="shared" si="0"/>
        <v>130772.23076923077</v>
      </c>
      <c r="G209" s="20">
        <f t="shared" si="0"/>
        <v>130773.23076923077</v>
      </c>
      <c r="H209" s="20">
        <f t="shared" si="0"/>
        <v>130774.23076923077</v>
      </c>
      <c r="I209" s="20">
        <f t="shared" si="0"/>
        <v>130775.23076923077</v>
      </c>
      <c r="J209" s="20">
        <f t="shared" si="0"/>
        <v>130776.23076923077</v>
      </c>
      <c r="K209" s="20">
        <f t="shared" si="0"/>
        <v>130777.23076923077</v>
      </c>
      <c r="L209" s="20">
        <f t="shared" si="0"/>
        <v>130778.23076923077</v>
      </c>
      <c r="M209" s="20">
        <f t="shared" si="0"/>
        <v>130779.23076923077</v>
      </c>
      <c r="N209" s="20">
        <f t="shared" si="0"/>
        <v>130780.23076923077</v>
      </c>
      <c r="O209" s="20">
        <f t="shared" si="0"/>
        <v>130781.23076923077</v>
      </c>
      <c r="P209" s="20">
        <f t="shared" si="0"/>
        <v>130782.23076923077</v>
      </c>
      <c r="Q209" s="20">
        <f t="shared" si="0"/>
        <v>130783.23076923077</v>
      </c>
      <c r="R209" s="20">
        <f t="shared" si="0"/>
        <v>130784.23076923077</v>
      </c>
      <c r="S209" s="20">
        <f t="shared" si="0"/>
        <v>130785.23076923077</v>
      </c>
      <c r="T209" s="20">
        <f t="shared" si="0"/>
        <v>130786.23076923077</v>
      </c>
      <c r="U209" s="20">
        <f t="shared" si="0"/>
        <v>130787.23076923077</v>
      </c>
      <c r="V209" s="20">
        <f t="shared" si="0"/>
        <v>130788.23076923077</v>
      </c>
      <c r="W209" s="20">
        <f t="shared" si="0"/>
        <v>130789.23076923077</v>
      </c>
      <c r="X209" s="20">
        <f t="shared" si="0"/>
        <v>130790.23076923077</v>
      </c>
      <c r="Y209" s="20">
        <f t="shared" si="0"/>
        <v>130791.23076923077</v>
      </c>
      <c r="Z209" s="20">
        <f t="shared" si="0"/>
        <v>130792.23076923077</v>
      </c>
      <c r="AA209" s="20">
        <f t="shared" si="0"/>
        <v>130793.23076923077</v>
      </c>
      <c r="AB209" s="20">
        <f t="shared" si="0"/>
        <v>130794.23076923077</v>
      </c>
      <c r="AC209" s="20">
        <f t="shared" si="0"/>
        <v>130795.23076923077</v>
      </c>
      <c r="AD209" s="20">
        <f t="shared" si="0"/>
        <v>130796.23076923077</v>
      </c>
      <c r="AE209" s="20">
        <f t="shared" si="0"/>
        <v>130797.23076923077</v>
      </c>
      <c r="AF209" s="20">
        <f t="shared" si="0"/>
        <v>130798.23076923077</v>
      </c>
      <c r="AG209" s="20">
        <f t="shared" si="0"/>
        <v>130799.23076923077</v>
      </c>
      <c r="AH209" s="20">
        <f t="shared" si="0"/>
        <v>130800.23076923077</v>
      </c>
      <c r="AI209" s="20">
        <f t="shared" si="0"/>
        <v>130801.23076923077</v>
      </c>
      <c r="AJ209" s="20">
        <f t="shared" si="0"/>
        <v>130802.23076923077</v>
      </c>
      <c r="AK209" s="20">
        <f t="shared" si="0"/>
        <v>130803.23076923077</v>
      </c>
      <c r="AL209" s="20">
        <f t="shared" si="0"/>
        <v>130804.23076923077</v>
      </c>
      <c r="AM209" s="20">
        <f t="shared" si="0"/>
        <v>130805.23076923077</v>
      </c>
      <c r="AN209" s="20">
        <f t="shared" si="0"/>
        <v>130806.23076923077</v>
      </c>
      <c r="AO209" s="20">
        <f t="shared" si="0"/>
        <v>130807.23076923077</v>
      </c>
      <c r="AP209" s="20">
        <f t="shared" si="0"/>
        <v>130808.23076923077</v>
      </c>
      <c r="AQ209" s="20">
        <f t="shared" si="0"/>
        <v>130809.23076923077</v>
      </c>
      <c r="AR209" s="20">
        <f t="shared" si="0"/>
        <v>130810.23076923077</v>
      </c>
      <c r="AS209" s="20">
        <f t="shared" si="0"/>
        <v>130811.23076923077</v>
      </c>
      <c r="AT209" s="20">
        <f t="shared" si="0"/>
        <v>130812.23076923077</v>
      </c>
      <c r="AU209" s="20">
        <f t="shared" si="0"/>
        <v>130813.23076923077</v>
      </c>
      <c r="AV209" s="20">
        <f t="shared" si="0"/>
        <v>130814.23076923077</v>
      </c>
      <c r="AW209" s="20">
        <f t="shared" si="0"/>
        <v>130815.23076923077</v>
      </c>
      <c r="AX209" s="20">
        <f t="shared" si="0"/>
        <v>130816.23076923077</v>
      </c>
      <c r="AY209" s="20">
        <f t="shared" si="0"/>
        <v>130817.23076923077</v>
      </c>
      <c r="AZ209" s="20">
        <f t="shared" si="0"/>
        <v>130818.23076923077</v>
      </c>
      <c r="BA209" s="20">
        <f t="shared" si="0"/>
        <v>130819.23076923077</v>
      </c>
      <c r="BB209" s="20">
        <f t="shared" si="0"/>
        <v>130820.23076923077</v>
      </c>
      <c r="BC209" s="20">
        <f t="shared" si="0"/>
        <v>130821.23076923077</v>
      </c>
      <c r="BD209" s="20">
        <f t="shared" si="0"/>
        <v>130822.23076923077</v>
      </c>
      <c r="BE209" s="20">
        <f t="shared" si="0"/>
        <v>130823.23076923077</v>
      </c>
      <c r="BF209" s="20">
        <f t="shared" si="0"/>
        <v>130824.23076923077</v>
      </c>
      <c r="BG209" s="20">
        <f t="shared" si="0"/>
        <v>130825.23076923077</v>
      </c>
      <c r="BH209" s="20">
        <f t="shared" si="0"/>
        <v>130826.23076923077</v>
      </c>
      <c r="BI209" s="20">
        <f t="shared" si="0"/>
        <v>130827.23076923077</v>
      </c>
      <c r="BJ209" s="20">
        <f t="shared" si="0"/>
        <v>130828.23076923077</v>
      </c>
      <c r="BK209" s="20">
        <f t="shared" si="0"/>
        <v>130829.23076923077</v>
      </c>
      <c r="BL209" s="20">
        <f t="shared" si="0"/>
        <v>130830.23076923077</v>
      </c>
      <c r="BM209" s="20">
        <f t="shared" si="0"/>
        <v>130831.23076923077</v>
      </c>
      <c r="BN209" s="20">
        <f t="shared" si="0"/>
        <v>130832.23076923077</v>
      </c>
      <c r="BO209" s="20">
        <f t="shared" si="0"/>
        <v>130833.23076923077</v>
      </c>
      <c r="BP209" s="20">
        <f t="shared" ref="BP209:EA209" si="1">(VLOOKUP(BP208,$B$20:$E$197,2,FALSE)*$C$202+VLOOKUP(BP208,$B$20:$E$197,3,FALSE)*$D$202+VLOOKUP(BP208,$B$20:$E$197,4,FALSE)*$E$202)/SUM($C$202:$E$202)</f>
        <v>130834.23076923077</v>
      </c>
      <c r="BQ209" s="20">
        <f t="shared" si="1"/>
        <v>130835.23076923077</v>
      </c>
      <c r="BR209" s="20">
        <f t="shared" si="1"/>
        <v>130836.23076923077</v>
      </c>
      <c r="BS209" s="20">
        <f t="shared" si="1"/>
        <v>130837.23076923077</v>
      </c>
      <c r="BT209" s="20">
        <f t="shared" si="1"/>
        <v>130838.23076923077</v>
      </c>
      <c r="BU209" s="20">
        <f t="shared" si="1"/>
        <v>130839.23076923077</v>
      </c>
      <c r="BV209" s="20">
        <f t="shared" si="1"/>
        <v>130840.23076923077</v>
      </c>
      <c r="BW209" s="20">
        <f t="shared" si="1"/>
        <v>130841.23076923077</v>
      </c>
      <c r="BX209" s="20">
        <f t="shared" si="1"/>
        <v>130842.23076923077</v>
      </c>
      <c r="BY209" s="20">
        <f t="shared" si="1"/>
        <v>130843.23076923077</v>
      </c>
      <c r="BZ209" s="20">
        <f t="shared" si="1"/>
        <v>130844.23076923077</v>
      </c>
      <c r="CA209" s="20">
        <f t="shared" si="1"/>
        <v>130845.23076923077</v>
      </c>
      <c r="CB209" s="20">
        <f t="shared" si="1"/>
        <v>130846.23076923077</v>
      </c>
      <c r="CC209" s="20">
        <f t="shared" si="1"/>
        <v>130847.23076923077</v>
      </c>
      <c r="CD209" s="20">
        <f t="shared" si="1"/>
        <v>130848.23076923077</v>
      </c>
      <c r="CE209" s="20">
        <f t="shared" si="1"/>
        <v>130849.23076923077</v>
      </c>
      <c r="CF209" s="20">
        <f t="shared" si="1"/>
        <v>130850.23076923077</v>
      </c>
      <c r="CG209" s="20">
        <f t="shared" si="1"/>
        <v>130851.23076923077</v>
      </c>
      <c r="CH209" s="20">
        <f t="shared" si="1"/>
        <v>130852.23076923077</v>
      </c>
      <c r="CI209" s="20">
        <f t="shared" si="1"/>
        <v>130853.23076923077</v>
      </c>
      <c r="CJ209" s="20">
        <f t="shared" si="1"/>
        <v>130854.23076923077</v>
      </c>
      <c r="CK209" s="20">
        <f t="shared" si="1"/>
        <v>130855.23076923077</v>
      </c>
      <c r="CL209" s="20">
        <f t="shared" si="1"/>
        <v>130856.23076923077</v>
      </c>
      <c r="CM209" s="20">
        <f t="shared" si="1"/>
        <v>130857.23076923077</v>
      </c>
      <c r="CN209" s="20">
        <f t="shared" si="1"/>
        <v>130858.23076923077</v>
      </c>
      <c r="CO209" s="20">
        <f t="shared" si="1"/>
        <v>130859.23076923077</v>
      </c>
      <c r="CP209" s="20">
        <f t="shared" si="1"/>
        <v>130860.23076923077</v>
      </c>
      <c r="CQ209" s="20">
        <f t="shared" si="1"/>
        <v>130861.23076923077</v>
      </c>
      <c r="CR209" s="20">
        <f t="shared" si="1"/>
        <v>130862.23076923077</v>
      </c>
      <c r="CS209" s="20">
        <f t="shared" si="1"/>
        <v>130863.23076923077</v>
      </c>
      <c r="CT209" s="20">
        <f t="shared" si="1"/>
        <v>130864.23076923077</v>
      </c>
      <c r="CU209" s="20">
        <f t="shared" si="1"/>
        <v>130865.23076923077</v>
      </c>
      <c r="CV209" s="20">
        <f t="shared" si="1"/>
        <v>130866.23076923077</v>
      </c>
      <c r="CW209" s="20">
        <f t="shared" si="1"/>
        <v>130867.23076923077</v>
      </c>
      <c r="CX209" s="20">
        <f t="shared" si="1"/>
        <v>130868.23076923077</v>
      </c>
      <c r="CY209" s="20">
        <f t="shared" si="1"/>
        <v>130869.23076923077</v>
      </c>
      <c r="CZ209" s="20">
        <f t="shared" si="1"/>
        <v>130870.23076923077</v>
      </c>
      <c r="DA209" s="20">
        <f t="shared" si="1"/>
        <v>130871.23076923077</v>
      </c>
      <c r="DB209" s="20">
        <f t="shared" si="1"/>
        <v>130872.23076923077</v>
      </c>
      <c r="DC209" s="20">
        <f t="shared" si="1"/>
        <v>130873.23076923077</v>
      </c>
      <c r="DD209" s="20">
        <f t="shared" si="1"/>
        <v>130874.23076923077</v>
      </c>
      <c r="DE209" s="20">
        <f t="shared" si="1"/>
        <v>130875.23076923077</v>
      </c>
      <c r="DF209" s="20">
        <f t="shared" si="1"/>
        <v>130876.23076923077</v>
      </c>
      <c r="DG209" s="20">
        <f t="shared" si="1"/>
        <v>130877.23076923077</v>
      </c>
      <c r="DH209" s="20">
        <f t="shared" si="1"/>
        <v>130878.23076923077</v>
      </c>
      <c r="DI209" s="20">
        <f t="shared" si="1"/>
        <v>130879.23076923077</v>
      </c>
      <c r="DJ209" s="20">
        <f t="shared" si="1"/>
        <v>130880.23076923077</v>
      </c>
      <c r="DK209" s="20">
        <f t="shared" si="1"/>
        <v>130881.23076923077</v>
      </c>
      <c r="DL209" s="20">
        <f t="shared" si="1"/>
        <v>130882.23076923077</v>
      </c>
      <c r="DM209" s="20">
        <f t="shared" si="1"/>
        <v>130883.23076923077</v>
      </c>
      <c r="DN209" s="20">
        <f t="shared" si="1"/>
        <v>130884.23076923077</v>
      </c>
      <c r="DO209" s="20">
        <f t="shared" si="1"/>
        <v>130885.23076923077</v>
      </c>
      <c r="DP209" s="20">
        <f t="shared" si="1"/>
        <v>130886.23076923077</v>
      </c>
      <c r="DQ209" s="20">
        <f t="shared" si="1"/>
        <v>130887.23076923077</v>
      </c>
      <c r="DR209" s="20">
        <f t="shared" si="1"/>
        <v>130888.23076923077</v>
      </c>
      <c r="DS209" s="20">
        <f t="shared" si="1"/>
        <v>130889.23076923077</v>
      </c>
      <c r="DT209" s="20">
        <f t="shared" si="1"/>
        <v>130890.23076923077</v>
      </c>
      <c r="DU209" s="20">
        <f t="shared" si="1"/>
        <v>130891.23076923077</v>
      </c>
      <c r="DV209" s="20">
        <f t="shared" si="1"/>
        <v>130892.23076923077</v>
      </c>
      <c r="DW209" s="20">
        <f t="shared" si="1"/>
        <v>130893.23076923077</v>
      </c>
      <c r="DX209" s="20">
        <f t="shared" si="1"/>
        <v>130894.23076923077</v>
      </c>
      <c r="DY209" s="20">
        <f t="shared" si="1"/>
        <v>130895.23076923077</v>
      </c>
      <c r="DZ209" s="20">
        <f t="shared" si="1"/>
        <v>130896.23076923077</v>
      </c>
      <c r="EA209" s="20">
        <f t="shared" si="1"/>
        <v>130897.23076923077</v>
      </c>
      <c r="EB209" s="20">
        <f t="shared" ref="EB209:FX209" si="2">(VLOOKUP(EB208,$B$20:$E$197,2,FALSE)*$C$202+VLOOKUP(EB208,$B$20:$E$197,3,FALSE)*$D$202+VLOOKUP(EB208,$B$20:$E$197,4,FALSE)*$E$202)/SUM($C$202:$E$202)</f>
        <v>130898.23076923077</v>
      </c>
      <c r="EC209" s="20">
        <f t="shared" si="2"/>
        <v>130899.23076923077</v>
      </c>
      <c r="ED209" s="20">
        <f t="shared" si="2"/>
        <v>130900.23076923077</v>
      </c>
      <c r="EE209" s="20">
        <f t="shared" si="2"/>
        <v>130901.23076923077</v>
      </c>
      <c r="EF209" s="20">
        <f t="shared" si="2"/>
        <v>130902.23076923077</v>
      </c>
      <c r="EG209" s="20">
        <f t="shared" si="2"/>
        <v>130903.23076923077</v>
      </c>
      <c r="EH209" s="20">
        <f t="shared" si="2"/>
        <v>130904.23076923077</v>
      </c>
      <c r="EI209" s="20">
        <f t="shared" si="2"/>
        <v>130905.23076923077</v>
      </c>
      <c r="EJ209" s="20">
        <f t="shared" si="2"/>
        <v>130906.23076923077</v>
      </c>
      <c r="EK209" s="20">
        <f t="shared" si="2"/>
        <v>130907.23076923077</v>
      </c>
      <c r="EL209" s="20">
        <f t="shared" si="2"/>
        <v>130908.23076923077</v>
      </c>
      <c r="EM209" s="20">
        <f t="shared" si="2"/>
        <v>130909.23076923077</v>
      </c>
      <c r="EN209" s="20">
        <f t="shared" si="2"/>
        <v>130910.23076923077</v>
      </c>
      <c r="EO209" s="20">
        <f t="shared" si="2"/>
        <v>130911.23076923077</v>
      </c>
      <c r="EP209" s="20">
        <f t="shared" si="2"/>
        <v>130912.23076923077</v>
      </c>
      <c r="EQ209" s="20">
        <f t="shared" si="2"/>
        <v>130913.23076923077</v>
      </c>
      <c r="ER209" s="20">
        <f t="shared" si="2"/>
        <v>130914.23076923077</v>
      </c>
      <c r="ES209" s="20">
        <f t="shared" si="2"/>
        <v>130915.23076923077</v>
      </c>
      <c r="ET209" s="20">
        <f t="shared" si="2"/>
        <v>130916.23076923077</v>
      </c>
      <c r="EU209" s="20">
        <f t="shared" si="2"/>
        <v>130917.23076923077</v>
      </c>
      <c r="EV209" s="20">
        <f t="shared" si="2"/>
        <v>130918.23076923077</v>
      </c>
      <c r="EW209" s="20">
        <f t="shared" si="2"/>
        <v>130919.23076923077</v>
      </c>
      <c r="EX209" s="20">
        <f t="shared" si="2"/>
        <v>130920.23076923077</v>
      </c>
      <c r="EY209" s="20">
        <f t="shared" si="2"/>
        <v>130921.23076923077</v>
      </c>
      <c r="EZ209" s="20">
        <f t="shared" si="2"/>
        <v>130922.23076923077</v>
      </c>
      <c r="FA209" s="20">
        <f t="shared" si="2"/>
        <v>130923.23076923077</v>
      </c>
      <c r="FB209" s="20">
        <f t="shared" si="2"/>
        <v>130924.23076923077</v>
      </c>
      <c r="FC209" s="20">
        <f t="shared" si="2"/>
        <v>130925.23076923077</v>
      </c>
      <c r="FD209" s="20">
        <f t="shared" si="2"/>
        <v>130926.23076923077</v>
      </c>
      <c r="FE209" s="20">
        <f t="shared" si="2"/>
        <v>130927.23076923077</v>
      </c>
      <c r="FF209" s="20">
        <f t="shared" si="2"/>
        <v>130928.23076923077</v>
      </c>
      <c r="FG209" s="20">
        <f t="shared" si="2"/>
        <v>130929.23076923077</v>
      </c>
      <c r="FH209" s="20">
        <f t="shared" si="2"/>
        <v>130930.23076923077</v>
      </c>
      <c r="FI209" s="20">
        <f t="shared" si="2"/>
        <v>130931.23076923077</v>
      </c>
      <c r="FJ209" s="20">
        <f t="shared" si="2"/>
        <v>130932.23076923077</v>
      </c>
      <c r="FK209" s="20">
        <f t="shared" si="2"/>
        <v>130933.23076923077</v>
      </c>
      <c r="FL209" s="20">
        <f t="shared" si="2"/>
        <v>130934.23076923077</v>
      </c>
      <c r="FM209" s="20">
        <f t="shared" si="2"/>
        <v>130935.23076923077</v>
      </c>
      <c r="FN209" s="20">
        <f t="shared" si="2"/>
        <v>130936.23076923077</v>
      </c>
      <c r="FO209" s="20">
        <f t="shared" si="2"/>
        <v>130937.23076923077</v>
      </c>
      <c r="FP209" s="20">
        <f t="shared" si="2"/>
        <v>130938.23076923077</v>
      </c>
      <c r="FQ209" s="20">
        <f t="shared" si="2"/>
        <v>130939.23076923077</v>
      </c>
      <c r="FR209" s="20">
        <f t="shared" si="2"/>
        <v>130940.23076923077</v>
      </c>
      <c r="FS209" s="20">
        <f t="shared" si="2"/>
        <v>130941.23076923077</v>
      </c>
      <c r="FT209" s="20">
        <f t="shared" si="2"/>
        <v>130942.23076923077</v>
      </c>
      <c r="FU209" s="20">
        <f t="shared" si="2"/>
        <v>130943.23076923077</v>
      </c>
      <c r="FV209" s="20">
        <f t="shared" si="2"/>
        <v>130944.23076923077</v>
      </c>
      <c r="FW209" s="20">
        <f t="shared" si="2"/>
        <v>169230.76923076922</v>
      </c>
      <c r="FX209" s="20">
        <f t="shared" si="2"/>
        <v>165384.61538461538</v>
      </c>
    </row>
    <row r="211" spans="1:180" s="1" customFormat="1" ht="25.5" x14ac:dyDescent="0.25">
      <c r="A211"/>
      <c r="B211" s="2" t="s">
        <v>24</v>
      </c>
      <c r="C211" s="43" t="s">
        <v>42</v>
      </c>
      <c r="D211" s="43" t="s">
        <v>67</v>
      </c>
      <c r="E211" s="49" t="s">
        <v>59</v>
      </c>
    </row>
    <row r="212" spans="1:180" s="1" customFormat="1" x14ac:dyDescent="0.25">
      <c r="A212"/>
      <c r="B212"/>
      <c r="C212" s="20">
        <f>(C202*C207)/SUMPRODUCT($C$202:$E$202,$C$207:$E$207)</f>
        <v>0.6083509347858731</v>
      </c>
      <c r="D212" s="20">
        <f t="shared" ref="D212:E212" si="3">(D202*D207)/SUMPRODUCT($C$202:$E$202,$C$207:$E$207)</f>
        <v>0.22624207934635712</v>
      </c>
      <c r="E212" s="20">
        <f t="shared" si="3"/>
        <v>0.16540698586776981</v>
      </c>
    </row>
    <row r="213" spans="1:180" s="1" customFormat="1" x14ac:dyDescent="0.25">
      <c r="A213"/>
      <c r="B213" s="2" t="s">
        <v>25</v>
      </c>
      <c r="C213" s="41">
        <v>1</v>
      </c>
      <c r="D213" s="41">
        <v>2</v>
      </c>
      <c r="E213" s="41">
        <v>3</v>
      </c>
      <c r="F213" s="41">
        <v>4</v>
      </c>
      <c r="G213" s="41">
        <v>5</v>
      </c>
      <c r="H213" s="41">
        <v>6</v>
      </c>
      <c r="I213" s="41">
        <v>7</v>
      </c>
      <c r="J213" s="41">
        <v>8</v>
      </c>
      <c r="K213" s="41">
        <v>9</v>
      </c>
      <c r="L213" s="41">
        <v>10</v>
      </c>
      <c r="M213" s="41">
        <v>11</v>
      </c>
      <c r="N213" s="41">
        <v>12</v>
      </c>
      <c r="O213" s="41">
        <v>13</v>
      </c>
      <c r="P213" s="41">
        <v>14</v>
      </c>
      <c r="Q213" s="41">
        <v>15</v>
      </c>
      <c r="R213" s="41">
        <v>16</v>
      </c>
      <c r="S213" s="41">
        <v>17</v>
      </c>
      <c r="T213" s="41">
        <v>18</v>
      </c>
      <c r="U213" s="41">
        <v>19</v>
      </c>
      <c r="V213" s="41">
        <v>20</v>
      </c>
      <c r="W213" s="41">
        <v>21</v>
      </c>
      <c r="X213" s="41">
        <v>22</v>
      </c>
      <c r="Y213" s="41">
        <v>23</v>
      </c>
      <c r="Z213" s="41">
        <v>24</v>
      </c>
      <c r="AA213" s="41">
        <v>25</v>
      </c>
      <c r="AB213" s="41">
        <v>26</v>
      </c>
      <c r="AC213" s="41">
        <v>27</v>
      </c>
      <c r="AD213" s="41">
        <v>28</v>
      </c>
      <c r="AE213" s="41">
        <v>29</v>
      </c>
      <c r="AF213" s="41">
        <v>30</v>
      </c>
      <c r="AG213" s="41">
        <v>31</v>
      </c>
      <c r="AH213" s="41">
        <v>32</v>
      </c>
      <c r="AI213" s="41">
        <v>33</v>
      </c>
      <c r="AJ213" s="41">
        <v>34</v>
      </c>
      <c r="AK213" s="41">
        <v>35</v>
      </c>
      <c r="AL213" s="41">
        <v>36</v>
      </c>
      <c r="AM213" s="41">
        <v>37</v>
      </c>
      <c r="AN213" s="41">
        <v>38</v>
      </c>
      <c r="AO213" s="41">
        <v>39</v>
      </c>
      <c r="AP213" s="41">
        <v>40</v>
      </c>
      <c r="AQ213" s="41">
        <v>41</v>
      </c>
      <c r="AR213" s="41">
        <v>42</v>
      </c>
      <c r="AS213" s="41">
        <v>43</v>
      </c>
      <c r="AT213" s="41">
        <v>44</v>
      </c>
      <c r="AU213" s="41">
        <v>45</v>
      </c>
      <c r="AV213" s="41">
        <v>46</v>
      </c>
      <c r="AW213" s="41">
        <v>47</v>
      </c>
      <c r="AX213" s="41">
        <v>48</v>
      </c>
      <c r="AY213" s="41">
        <v>49</v>
      </c>
      <c r="AZ213" s="41">
        <v>50</v>
      </c>
      <c r="BA213" s="41">
        <v>51</v>
      </c>
      <c r="BB213" s="41">
        <v>52</v>
      </c>
      <c r="BC213" s="41">
        <v>53</v>
      </c>
      <c r="BD213" s="41">
        <v>54</v>
      </c>
      <c r="BE213" s="41">
        <v>55</v>
      </c>
      <c r="BF213" s="41">
        <v>56</v>
      </c>
      <c r="BG213" s="41">
        <v>57</v>
      </c>
      <c r="BH213" s="41">
        <v>58</v>
      </c>
      <c r="BI213" s="41">
        <v>59</v>
      </c>
      <c r="BJ213" s="41">
        <v>60</v>
      </c>
      <c r="BK213" s="41">
        <v>61</v>
      </c>
      <c r="BL213" s="41">
        <v>62</v>
      </c>
      <c r="BM213" s="41">
        <v>63</v>
      </c>
      <c r="BN213" s="41">
        <v>64</v>
      </c>
      <c r="BO213" s="41">
        <v>65</v>
      </c>
      <c r="BP213" s="41">
        <v>66</v>
      </c>
      <c r="BQ213" s="41">
        <v>67</v>
      </c>
      <c r="BR213" s="41">
        <v>68</v>
      </c>
      <c r="BS213" s="41">
        <v>69</v>
      </c>
      <c r="BT213" s="41">
        <v>70</v>
      </c>
      <c r="BU213" s="41">
        <v>71</v>
      </c>
      <c r="BV213" s="41">
        <v>72</v>
      </c>
      <c r="BW213" s="41">
        <v>73</v>
      </c>
      <c r="BX213" s="41">
        <v>74</v>
      </c>
      <c r="BY213" s="41">
        <v>75</v>
      </c>
      <c r="BZ213" s="41">
        <v>76</v>
      </c>
      <c r="CA213" s="41">
        <v>77</v>
      </c>
      <c r="CB213" s="41">
        <v>78</v>
      </c>
      <c r="CC213" s="41">
        <v>79</v>
      </c>
      <c r="CD213" s="41">
        <v>80</v>
      </c>
      <c r="CE213" s="41">
        <v>81</v>
      </c>
      <c r="CF213" s="41">
        <v>82</v>
      </c>
      <c r="CG213" s="41">
        <v>83</v>
      </c>
      <c r="CH213" s="41">
        <v>84</v>
      </c>
      <c r="CI213" s="41">
        <v>85</v>
      </c>
      <c r="CJ213" s="41">
        <v>86</v>
      </c>
      <c r="CK213" s="41">
        <v>87</v>
      </c>
      <c r="CL213" s="41">
        <v>88</v>
      </c>
      <c r="CM213" s="41">
        <v>89</v>
      </c>
      <c r="CN213" s="41">
        <v>90</v>
      </c>
      <c r="CO213" s="41">
        <v>91</v>
      </c>
      <c r="CP213" s="41">
        <v>92</v>
      </c>
      <c r="CQ213" s="41">
        <v>93</v>
      </c>
      <c r="CR213" s="41">
        <v>94</v>
      </c>
      <c r="CS213" s="41">
        <v>95</v>
      </c>
      <c r="CT213" s="41">
        <v>96</v>
      </c>
      <c r="CU213" s="41">
        <v>97</v>
      </c>
      <c r="CV213" s="41">
        <v>98</v>
      </c>
      <c r="CW213" s="41">
        <v>99</v>
      </c>
      <c r="CX213" s="41">
        <v>100</v>
      </c>
      <c r="CY213" s="41">
        <v>101</v>
      </c>
      <c r="CZ213" s="41">
        <v>102</v>
      </c>
      <c r="DA213" s="41">
        <v>103</v>
      </c>
      <c r="DB213" s="41">
        <v>104</v>
      </c>
      <c r="DC213" s="41">
        <v>105</v>
      </c>
      <c r="DD213" s="41">
        <v>106</v>
      </c>
      <c r="DE213" s="41">
        <v>107</v>
      </c>
      <c r="DF213" s="41">
        <v>108</v>
      </c>
      <c r="DG213" s="41">
        <v>109</v>
      </c>
      <c r="DH213" s="41">
        <v>110</v>
      </c>
      <c r="DI213" s="41">
        <v>111</v>
      </c>
      <c r="DJ213" s="41">
        <v>112</v>
      </c>
      <c r="DK213" s="41">
        <v>113</v>
      </c>
      <c r="DL213" s="41">
        <v>114</v>
      </c>
      <c r="DM213" s="41">
        <v>115</v>
      </c>
      <c r="DN213" s="41">
        <v>116</v>
      </c>
      <c r="DO213" s="41">
        <v>117</v>
      </c>
      <c r="DP213" s="41">
        <v>118</v>
      </c>
      <c r="DQ213" s="41">
        <v>119</v>
      </c>
      <c r="DR213" s="41">
        <v>120</v>
      </c>
      <c r="DS213" s="41">
        <v>121</v>
      </c>
      <c r="DT213" s="41">
        <v>122</v>
      </c>
      <c r="DU213" s="41">
        <v>123</v>
      </c>
      <c r="DV213" s="41">
        <v>124</v>
      </c>
      <c r="DW213" s="41">
        <v>125</v>
      </c>
      <c r="DX213" s="41">
        <v>126</v>
      </c>
      <c r="DY213" s="41">
        <v>127</v>
      </c>
      <c r="DZ213" s="41">
        <v>128</v>
      </c>
      <c r="EA213" s="41">
        <v>129</v>
      </c>
      <c r="EB213" s="41">
        <v>130</v>
      </c>
      <c r="EC213" s="41">
        <v>131</v>
      </c>
      <c r="ED213" s="41">
        <v>132</v>
      </c>
      <c r="EE213" s="41">
        <v>133</v>
      </c>
      <c r="EF213" s="41">
        <v>134</v>
      </c>
      <c r="EG213" s="41">
        <v>135</v>
      </c>
      <c r="EH213" s="41">
        <v>136</v>
      </c>
      <c r="EI213" s="41">
        <v>137</v>
      </c>
      <c r="EJ213" s="41">
        <v>138</v>
      </c>
      <c r="EK213" s="41">
        <v>139</v>
      </c>
      <c r="EL213" s="41">
        <v>140</v>
      </c>
      <c r="EM213" s="41">
        <v>141</v>
      </c>
      <c r="EN213" s="41">
        <v>142</v>
      </c>
      <c r="EO213" s="41">
        <v>143</v>
      </c>
      <c r="EP213" s="41">
        <v>144</v>
      </c>
      <c r="EQ213" s="41">
        <v>145</v>
      </c>
      <c r="ER213" s="41">
        <v>146</v>
      </c>
      <c r="ES213" s="41">
        <v>147</v>
      </c>
      <c r="ET213" s="41">
        <v>148</v>
      </c>
      <c r="EU213" s="41">
        <v>149</v>
      </c>
      <c r="EV213" s="41">
        <v>150</v>
      </c>
      <c r="EW213" s="41">
        <v>151</v>
      </c>
      <c r="EX213" s="41">
        <v>152</v>
      </c>
      <c r="EY213" s="41">
        <v>153</v>
      </c>
      <c r="EZ213" s="41">
        <v>154</v>
      </c>
      <c r="FA213" s="41">
        <v>155</v>
      </c>
      <c r="FB213" s="41">
        <v>156</v>
      </c>
      <c r="FC213" s="41">
        <v>157</v>
      </c>
      <c r="FD213" s="41">
        <v>158</v>
      </c>
      <c r="FE213" s="41">
        <v>159</v>
      </c>
      <c r="FF213" s="41">
        <v>160</v>
      </c>
      <c r="FG213" s="41">
        <v>161</v>
      </c>
      <c r="FH213" s="41">
        <v>162</v>
      </c>
      <c r="FI213" s="41">
        <v>163</v>
      </c>
      <c r="FJ213" s="41">
        <v>164</v>
      </c>
      <c r="FK213" s="41">
        <v>165</v>
      </c>
      <c r="FL213" s="41">
        <v>166</v>
      </c>
      <c r="FM213" s="41">
        <v>167</v>
      </c>
      <c r="FN213" s="41">
        <v>168</v>
      </c>
      <c r="FO213" s="41">
        <v>169</v>
      </c>
      <c r="FP213" s="41">
        <v>170</v>
      </c>
      <c r="FQ213" s="41">
        <v>171</v>
      </c>
      <c r="FR213" s="41">
        <v>172</v>
      </c>
      <c r="FS213" s="41">
        <v>173</v>
      </c>
      <c r="FT213" s="41">
        <v>174</v>
      </c>
      <c r="FU213" s="41">
        <v>175</v>
      </c>
      <c r="FV213" s="41">
        <v>176</v>
      </c>
      <c r="FW213" s="45" t="s">
        <v>65</v>
      </c>
      <c r="FX213" s="41" t="s">
        <v>66</v>
      </c>
    </row>
    <row r="214" spans="1:180" s="1" customFormat="1" x14ac:dyDescent="0.25">
      <c r="A214"/>
      <c r="B214"/>
      <c r="C214" s="50">
        <f>(C204*C209)/SUMPRODUCT($C$204:$FX$204,$C$209:$FX$209)</f>
        <v>5.7718214813370319E-7</v>
      </c>
      <c r="D214" s="50">
        <f t="shared" ref="D214:BO214" si="4">(D204*D209)/SUMPRODUCT($C$204:$FX$204,$C$209:$FX$209)</f>
        <v>5.7718656187954185E-5</v>
      </c>
      <c r="E214" s="50">
        <f t="shared" si="4"/>
        <v>1.1543819512507611E-4</v>
      </c>
      <c r="F214" s="50">
        <f t="shared" si="4"/>
        <v>1.7315861681136576E-4</v>
      </c>
      <c r="G214" s="50">
        <f t="shared" si="4"/>
        <v>2.3087992124682315E-4</v>
      </c>
      <c r="H214" s="50">
        <f t="shared" si="4"/>
        <v>2.8860210843144828E-4</v>
      </c>
      <c r="I214" s="50">
        <f t="shared" si="4"/>
        <v>3.4632517836524112E-4</v>
      </c>
      <c r="J214" s="50">
        <f t="shared" si="4"/>
        <v>4.0404913104820172E-4</v>
      </c>
      <c r="K214" s="50">
        <f t="shared" si="4"/>
        <v>4.6177396648033002E-4</v>
      </c>
      <c r="L214" s="50">
        <f t="shared" si="4"/>
        <v>5.194996846616262E-4</v>
      </c>
      <c r="M214" s="50">
        <f t="shared" si="4"/>
        <v>5.7722628559208993E-4</v>
      </c>
      <c r="N214" s="50">
        <f t="shared" si="4"/>
        <v>6.3495376927172147E-4</v>
      </c>
      <c r="O214" s="50">
        <f t="shared" si="4"/>
        <v>6.9268213570052072E-4</v>
      </c>
      <c r="P214" s="50">
        <f t="shared" si="4"/>
        <v>7.5041138487848768E-4</v>
      </c>
      <c r="Q214" s="50">
        <f t="shared" si="4"/>
        <v>8.0814151680562245E-4</v>
      </c>
      <c r="R214" s="50">
        <f t="shared" si="4"/>
        <v>8.6587253148192483E-4</v>
      </c>
      <c r="S214" s="50">
        <f t="shared" si="4"/>
        <v>9.2360442890739502E-4</v>
      </c>
      <c r="T214" s="50">
        <f t="shared" si="4"/>
        <v>9.8133720908203303E-4</v>
      </c>
      <c r="U214" s="50">
        <f t="shared" si="4"/>
        <v>1.0390708720058386E-3</v>
      </c>
      <c r="V214" s="50">
        <f t="shared" si="4"/>
        <v>1.0968054176788121E-3</v>
      </c>
      <c r="W214" s="50">
        <f t="shared" si="4"/>
        <v>1.1545408461009533E-3</v>
      </c>
      <c r="X214" s="50">
        <f t="shared" si="4"/>
        <v>1.2122771572722619E-3</v>
      </c>
      <c r="Y214" s="50">
        <f t="shared" si="4"/>
        <v>1.2700143511927388E-3</v>
      </c>
      <c r="Z214" s="50">
        <f t="shared" si="4"/>
        <v>1.3277524278623829E-3</v>
      </c>
      <c r="AA214" s="50">
        <f t="shared" si="4"/>
        <v>1.3854913872811952E-3</v>
      </c>
      <c r="AB214" s="50">
        <f t="shared" si="4"/>
        <v>1.4432312294491748E-3</v>
      </c>
      <c r="AC214" s="50">
        <f t="shared" si="4"/>
        <v>1.5009719543663223E-3</v>
      </c>
      <c r="AD214" s="50">
        <f t="shared" si="4"/>
        <v>1.5587135620326376E-3</v>
      </c>
      <c r="AE214" s="50">
        <f t="shared" si="4"/>
        <v>1.6164560524481208E-3</v>
      </c>
      <c r="AF214" s="50">
        <f t="shared" si="4"/>
        <v>1.6741994256127713E-3</v>
      </c>
      <c r="AG214" s="50">
        <f t="shared" si="4"/>
        <v>1.7319436815265898E-3</v>
      </c>
      <c r="AH214" s="50">
        <f t="shared" si="4"/>
        <v>1.789688820189576E-3</v>
      </c>
      <c r="AI214" s="50">
        <f t="shared" si="4"/>
        <v>1.8474348416017299E-3</v>
      </c>
      <c r="AJ214" s="50">
        <f t="shared" si="4"/>
        <v>1.9051817457630515E-3</v>
      </c>
      <c r="AK214" s="50">
        <f t="shared" si="4"/>
        <v>1.9629295326735411E-3</v>
      </c>
      <c r="AL214" s="50">
        <f t="shared" si="4"/>
        <v>2.0206782023331981E-3</v>
      </c>
      <c r="AM214" s="50">
        <f t="shared" si="4"/>
        <v>2.0784277547420231E-3</v>
      </c>
      <c r="AN214" s="50">
        <f t="shared" si="4"/>
        <v>2.1361781899000157E-3</v>
      </c>
      <c r="AO214" s="50">
        <f t="shared" si="4"/>
        <v>2.1939295078071759E-3</v>
      </c>
      <c r="AP214" s="50">
        <f t="shared" si="4"/>
        <v>2.2516817084635042E-3</v>
      </c>
      <c r="AQ214" s="50">
        <f t="shared" si="4"/>
        <v>2.309434791869E-3</v>
      </c>
      <c r="AR214" s="50">
        <f t="shared" si="4"/>
        <v>2.3671887580236635E-3</v>
      </c>
      <c r="AS214" s="50">
        <f t="shared" si="4"/>
        <v>2.4249436069274945E-3</v>
      </c>
      <c r="AT214" s="50">
        <f t="shared" si="4"/>
        <v>2.4826993385804936E-3</v>
      </c>
      <c r="AU214" s="50">
        <f t="shared" si="4"/>
        <v>2.5404559529826607E-3</v>
      </c>
      <c r="AV214" s="50">
        <f t="shared" si="4"/>
        <v>2.598213450133995E-3</v>
      </c>
      <c r="AW214" s="50">
        <f t="shared" si="4"/>
        <v>2.6559718300344969E-3</v>
      </c>
      <c r="AX214" s="50">
        <f t="shared" si="4"/>
        <v>2.7137310926841672E-3</v>
      </c>
      <c r="AY214" s="50">
        <f t="shared" si="4"/>
        <v>2.7714912380830048E-3</v>
      </c>
      <c r="AZ214" s="50">
        <f t="shared" si="4"/>
        <v>2.8292522662310103E-3</v>
      </c>
      <c r="BA214" s="50">
        <f t="shared" si="4"/>
        <v>2.8870141771281835E-3</v>
      </c>
      <c r="BB214" s="50">
        <f t="shared" si="4"/>
        <v>2.9447769707745242E-3</v>
      </c>
      <c r="BC214" s="50">
        <f t="shared" si="4"/>
        <v>3.002540647170033E-3</v>
      </c>
      <c r="BD214" s="50">
        <f t="shared" si="4"/>
        <v>3.0603052063147094E-3</v>
      </c>
      <c r="BE214" s="50">
        <f t="shared" si="4"/>
        <v>3.1180706482085534E-3</v>
      </c>
      <c r="BF214" s="50">
        <f t="shared" si="4"/>
        <v>3.175836972851565E-3</v>
      </c>
      <c r="BG214" s="50">
        <f t="shared" si="4"/>
        <v>3.2336041802437446E-3</v>
      </c>
      <c r="BH214" s="50">
        <f t="shared" si="4"/>
        <v>3.2913722703850922E-3</v>
      </c>
      <c r="BI214" s="50">
        <f t="shared" si="4"/>
        <v>3.3491412432756066E-3</v>
      </c>
      <c r="BJ214" s="50">
        <f t="shared" si="4"/>
        <v>3.4069110989152895E-3</v>
      </c>
      <c r="BK214" s="50">
        <f t="shared" si="4"/>
        <v>3.4646818373041404E-3</v>
      </c>
      <c r="BL214" s="50">
        <f t="shared" si="4"/>
        <v>3.5224534584421584E-3</v>
      </c>
      <c r="BM214" s="50">
        <f t="shared" si="4"/>
        <v>3.5802259623293441E-3</v>
      </c>
      <c r="BN214" s="50">
        <f t="shared" si="4"/>
        <v>3.6379993489656982E-3</v>
      </c>
      <c r="BO214" s="50">
        <f t="shared" si="4"/>
        <v>3.6957736183512195E-3</v>
      </c>
      <c r="BP214" s="50">
        <f t="shared" ref="BP214:EA214" si="5">(BP204*BP209)/SUMPRODUCT($C$204:$FX$204,$C$209:$FX$209)</f>
        <v>3.7535487704859088E-3</v>
      </c>
      <c r="BQ214" s="50">
        <f t="shared" si="5"/>
        <v>3.8113248053697653E-3</v>
      </c>
      <c r="BR214" s="50">
        <f t="shared" si="5"/>
        <v>3.8691017230027907E-3</v>
      </c>
      <c r="BS214" s="50">
        <f t="shared" si="5"/>
        <v>3.9268795233849824E-3</v>
      </c>
      <c r="BT214" s="50">
        <f t="shared" si="5"/>
        <v>3.9846582065163425E-3</v>
      </c>
      <c r="BU214" s="50">
        <f t="shared" si="5"/>
        <v>4.0424377723968707E-3</v>
      </c>
      <c r="BV214" s="50">
        <f t="shared" si="5"/>
        <v>4.1002182210265661E-3</v>
      </c>
      <c r="BW214" s="50">
        <f t="shared" si="5"/>
        <v>4.1579995524054295E-3</v>
      </c>
      <c r="BX214" s="50">
        <f t="shared" si="5"/>
        <v>4.21578176653346E-3</v>
      </c>
      <c r="BY214" s="50">
        <f t="shared" si="5"/>
        <v>4.2735648634106586E-3</v>
      </c>
      <c r="BZ214" s="50">
        <f t="shared" si="5"/>
        <v>4.3313488430370261E-3</v>
      </c>
      <c r="CA214" s="50">
        <f t="shared" si="5"/>
        <v>4.3891337054125599E-3</v>
      </c>
      <c r="CB214" s="50">
        <f t="shared" si="5"/>
        <v>4.4469194505372617E-3</v>
      </c>
      <c r="CC214" s="50">
        <f t="shared" si="5"/>
        <v>4.5047060784111316E-3</v>
      </c>
      <c r="CD214" s="50">
        <f t="shared" si="5"/>
        <v>4.5624935890341686E-3</v>
      </c>
      <c r="CE214" s="50">
        <f t="shared" si="5"/>
        <v>4.6202819824063745E-3</v>
      </c>
      <c r="CF214" s="50">
        <f t="shared" si="5"/>
        <v>4.6780712585277467E-3</v>
      </c>
      <c r="CG214" s="50">
        <f t="shared" si="5"/>
        <v>4.735861417398287E-3</v>
      </c>
      <c r="CH214" s="50">
        <f t="shared" si="5"/>
        <v>4.7936524590179962E-3</v>
      </c>
      <c r="CI214" s="50">
        <f t="shared" si="5"/>
        <v>4.8514443833868716E-3</v>
      </c>
      <c r="CJ214" s="50">
        <f t="shared" si="5"/>
        <v>4.909237190504916E-3</v>
      </c>
      <c r="CK214" s="50">
        <f t="shared" si="5"/>
        <v>4.9670308803721275E-3</v>
      </c>
      <c r="CL214" s="50">
        <f t="shared" si="5"/>
        <v>5.0248254529885062E-3</v>
      </c>
      <c r="CM214" s="50">
        <f t="shared" si="5"/>
        <v>5.0826209083540538E-3</v>
      </c>
      <c r="CN214" s="50">
        <f t="shared" si="5"/>
        <v>5.1404172464687686E-3</v>
      </c>
      <c r="CO214" s="50">
        <f t="shared" si="5"/>
        <v>5.1982144673326505E-3</v>
      </c>
      <c r="CP214" s="50">
        <f t="shared" si="5"/>
        <v>5.2560125709457013E-3</v>
      </c>
      <c r="CQ214" s="50">
        <f t="shared" si="5"/>
        <v>5.3138115573079193E-3</v>
      </c>
      <c r="CR214" s="50">
        <f t="shared" si="5"/>
        <v>5.3716114264193053E-3</v>
      </c>
      <c r="CS214" s="50">
        <f t="shared" si="5"/>
        <v>5.4294121782798585E-3</v>
      </c>
      <c r="CT214" s="50">
        <f t="shared" si="5"/>
        <v>5.4872138128895789E-3</v>
      </c>
      <c r="CU214" s="50">
        <f t="shared" si="5"/>
        <v>5.545016330248469E-3</v>
      </c>
      <c r="CV214" s="50">
        <f t="shared" si="5"/>
        <v>5.6028197303565255E-3</v>
      </c>
      <c r="CW214" s="50">
        <f t="shared" si="5"/>
        <v>5.6606240132137499E-3</v>
      </c>
      <c r="CX214" s="50">
        <f t="shared" si="5"/>
        <v>5.7184291788201416E-3</v>
      </c>
      <c r="CY214" s="50">
        <f t="shared" si="5"/>
        <v>5.7762352271757012E-3</v>
      </c>
      <c r="CZ214" s="50">
        <f t="shared" si="5"/>
        <v>5.8340421582804298E-3</v>
      </c>
      <c r="DA214" s="50">
        <f t="shared" si="5"/>
        <v>5.8918499721343246E-3</v>
      </c>
      <c r="DB214" s="50">
        <f t="shared" si="5"/>
        <v>5.9496586687373867E-3</v>
      </c>
      <c r="DC214" s="50">
        <f t="shared" si="5"/>
        <v>6.0074682480896185E-3</v>
      </c>
      <c r="DD214" s="50">
        <f t="shared" si="5"/>
        <v>6.0652787101910166E-3</v>
      </c>
      <c r="DE214" s="50">
        <f t="shared" si="5"/>
        <v>6.1230900550415836E-3</v>
      </c>
      <c r="DF214" s="50">
        <f t="shared" si="5"/>
        <v>6.1809022826413169E-3</v>
      </c>
      <c r="DG214" s="50">
        <f t="shared" si="5"/>
        <v>6.2387153929902182E-3</v>
      </c>
      <c r="DH214" s="50">
        <f t="shared" si="5"/>
        <v>6.2965293860882884E-3</v>
      </c>
      <c r="DI214" s="50">
        <f t="shared" si="5"/>
        <v>6.354344261935525E-3</v>
      </c>
      <c r="DJ214" s="50">
        <f t="shared" si="5"/>
        <v>6.4121600205319295E-3</v>
      </c>
      <c r="DK214" s="50">
        <f t="shared" si="5"/>
        <v>6.469976661877503E-3</v>
      </c>
      <c r="DL214" s="50">
        <f t="shared" si="5"/>
        <v>6.5277941859722428E-3</v>
      </c>
      <c r="DM214" s="50">
        <f t="shared" si="5"/>
        <v>6.5856125928161514E-3</v>
      </c>
      <c r="DN214" s="50">
        <f t="shared" si="5"/>
        <v>6.6434318824092273E-3</v>
      </c>
      <c r="DO214" s="50">
        <f t="shared" si="5"/>
        <v>6.7012520547514703E-3</v>
      </c>
      <c r="DP214" s="50">
        <f t="shared" si="5"/>
        <v>6.7590731098428822E-3</v>
      </c>
      <c r="DQ214" s="50">
        <f t="shared" si="5"/>
        <v>6.8168950476834612E-3</v>
      </c>
      <c r="DR214" s="50">
        <f t="shared" si="5"/>
        <v>6.8747178682732083E-3</v>
      </c>
      <c r="DS214" s="50">
        <f t="shared" si="5"/>
        <v>6.9325415716121226E-3</v>
      </c>
      <c r="DT214" s="50">
        <f t="shared" si="5"/>
        <v>6.9903661577002041E-3</v>
      </c>
      <c r="DU214" s="50">
        <f t="shared" si="5"/>
        <v>7.0481916265374553E-3</v>
      </c>
      <c r="DV214" s="50">
        <f t="shared" si="5"/>
        <v>7.1060179781238728E-3</v>
      </c>
      <c r="DW214" s="50">
        <f t="shared" si="5"/>
        <v>7.1638452124594574E-3</v>
      </c>
      <c r="DX214" s="50">
        <f t="shared" si="5"/>
        <v>7.221673329544211E-3</v>
      </c>
      <c r="DY214" s="50">
        <f t="shared" si="5"/>
        <v>7.2795023293781317E-3</v>
      </c>
      <c r="DZ214" s="50">
        <f t="shared" si="5"/>
        <v>7.3373322119612214E-3</v>
      </c>
      <c r="EA214" s="50">
        <f t="shared" si="5"/>
        <v>7.3951629772934773E-3</v>
      </c>
      <c r="EB214" s="50">
        <f t="shared" ref="EB214:FX214" si="6">(EB204*EB209)/SUMPRODUCT($C$204:$FX$204,$C$209:$FX$209)</f>
        <v>7.4529946253749013E-3</v>
      </c>
      <c r="EC214" s="50">
        <f t="shared" si="6"/>
        <v>7.5108271562054933E-3</v>
      </c>
      <c r="ED214" s="50">
        <f t="shared" si="6"/>
        <v>7.5686605697852533E-3</v>
      </c>
      <c r="EE214" s="50">
        <f t="shared" si="6"/>
        <v>7.6264948661141797E-3</v>
      </c>
      <c r="EF214" s="50">
        <f t="shared" si="6"/>
        <v>7.6843300451922749E-3</v>
      </c>
      <c r="EG214" s="50">
        <f t="shared" si="6"/>
        <v>7.7421661070195382E-3</v>
      </c>
      <c r="EH214" s="50">
        <f t="shared" si="6"/>
        <v>7.8000030515959677E-3</v>
      </c>
      <c r="EI214" s="50">
        <f t="shared" si="6"/>
        <v>7.8578408789215671E-3</v>
      </c>
      <c r="EJ214" s="50">
        <f t="shared" si="6"/>
        <v>7.9156795889963327E-3</v>
      </c>
      <c r="EK214" s="50">
        <f t="shared" si="6"/>
        <v>7.9735191818202655E-3</v>
      </c>
      <c r="EL214" s="50">
        <f t="shared" si="6"/>
        <v>8.0313596573933672E-3</v>
      </c>
      <c r="EM214" s="50">
        <f t="shared" si="6"/>
        <v>8.0892010157156378E-3</v>
      </c>
      <c r="EN214" s="50">
        <f t="shared" si="6"/>
        <v>8.1470432567870739E-3</v>
      </c>
      <c r="EO214" s="50">
        <f t="shared" si="6"/>
        <v>8.2048863806076788E-3</v>
      </c>
      <c r="EP214" s="50">
        <f t="shared" si="6"/>
        <v>8.2627303871774509E-3</v>
      </c>
      <c r="EQ214" s="50">
        <f t="shared" si="6"/>
        <v>8.3205752764963919E-3</v>
      </c>
      <c r="ER214" s="50">
        <f t="shared" si="6"/>
        <v>8.3784210485644984E-3</v>
      </c>
      <c r="ES214" s="50">
        <f t="shared" si="6"/>
        <v>8.4362677033817755E-3</v>
      </c>
      <c r="ET214" s="50">
        <f t="shared" si="6"/>
        <v>8.494115240948218E-3</v>
      </c>
      <c r="EU214" s="50">
        <f t="shared" si="6"/>
        <v>8.5519636612638276E-3</v>
      </c>
      <c r="EV214" s="50">
        <f t="shared" si="6"/>
        <v>8.609812964328608E-3</v>
      </c>
      <c r="EW214" s="50">
        <f t="shared" si="6"/>
        <v>8.6676631501425554E-3</v>
      </c>
      <c r="EX214" s="50">
        <f t="shared" si="6"/>
        <v>8.7255142187056683E-3</v>
      </c>
      <c r="EY214" s="50">
        <f t="shared" si="6"/>
        <v>8.7833661700179502E-3</v>
      </c>
      <c r="EZ214" s="50">
        <f t="shared" si="6"/>
        <v>8.8412190040794009E-3</v>
      </c>
      <c r="FA214" s="50">
        <f t="shared" si="6"/>
        <v>8.899072720890017E-3</v>
      </c>
      <c r="FB214" s="50">
        <f t="shared" si="6"/>
        <v>8.9569273204498021E-3</v>
      </c>
      <c r="FC214" s="50">
        <f t="shared" si="6"/>
        <v>9.014782802758756E-3</v>
      </c>
      <c r="FD214" s="50">
        <f t="shared" si="6"/>
        <v>9.0726391678168771E-3</v>
      </c>
      <c r="FE214" s="50">
        <f t="shared" si="6"/>
        <v>9.1304964156241654E-3</v>
      </c>
      <c r="FF214" s="50">
        <f t="shared" si="6"/>
        <v>9.1883545461806208E-3</v>
      </c>
      <c r="FG214" s="50">
        <f t="shared" si="6"/>
        <v>9.2462135594862452E-3</v>
      </c>
      <c r="FH214" s="50">
        <f t="shared" si="6"/>
        <v>9.3040734555410367E-3</v>
      </c>
      <c r="FI214" s="50">
        <f t="shared" si="6"/>
        <v>9.3619342343449954E-3</v>
      </c>
      <c r="FJ214" s="50">
        <f t="shared" si="6"/>
        <v>9.419795895898123E-3</v>
      </c>
      <c r="FK214" s="50">
        <f t="shared" si="6"/>
        <v>9.4776584402004177E-3</v>
      </c>
      <c r="FL214" s="50">
        <f t="shared" si="6"/>
        <v>9.5355218672518796E-3</v>
      </c>
      <c r="FM214" s="50">
        <f t="shared" si="6"/>
        <v>9.5933861770525104E-3</v>
      </c>
      <c r="FN214" s="50">
        <f t="shared" si="6"/>
        <v>9.6512513696023084E-3</v>
      </c>
      <c r="FO214" s="50">
        <f t="shared" si="6"/>
        <v>9.7091174449012736E-3</v>
      </c>
      <c r="FP214" s="50">
        <f t="shared" si="6"/>
        <v>9.7669844029494076E-3</v>
      </c>
      <c r="FQ214" s="50">
        <f t="shared" si="6"/>
        <v>9.8248522437467106E-3</v>
      </c>
      <c r="FR214" s="50">
        <f t="shared" si="6"/>
        <v>9.8827209672931772E-3</v>
      </c>
      <c r="FS214" s="50">
        <f t="shared" si="6"/>
        <v>9.9405905735888145E-3</v>
      </c>
      <c r="FT214" s="50">
        <f t="shared" si="6"/>
        <v>9.9984610626336207E-3</v>
      </c>
      <c r="FU214" s="50">
        <f t="shared" si="6"/>
        <v>1.0056332434427591E-2</v>
      </c>
      <c r="FV214" s="50">
        <f t="shared" si="6"/>
        <v>1.0114204688970731E-2</v>
      </c>
      <c r="FW214" s="50">
        <f>(FW204*FW209)/SUMPRODUCT($C$204:$FX$204,$C$209:$FX$209)</f>
        <v>3.7347080173357264E-2</v>
      </c>
      <c r="FX214" s="50">
        <f t="shared" si="6"/>
        <v>7.2996565793380097E-2</v>
      </c>
    </row>
    <row r="216" spans="1:180" ht="25.5" x14ac:dyDescent="0.25">
      <c r="B216" s="2" t="s">
        <v>26</v>
      </c>
      <c r="C216" s="43" t="s">
        <v>42</v>
      </c>
      <c r="D216" s="43" t="s">
        <v>67</v>
      </c>
      <c r="E216" s="44" t="s">
        <v>59</v>
      </c>
    </row>
    <row r="217" spans="1:180" x14ac:dyDescent="0.25">
      <c r="C217" s="48">
        <f>$C$7*C212</f>
        <v>12167018.695717461</v>
      </c>
      <c r="D217" s="48">
        <f t="shared" ref="D217:E217" si="7">$C$7*D212</f>
        <v>4524841.586927142</v>
      </c>
      <c r="E217" s="48">
        <f t="shared" si="7"/>
        <v>3308139.7173553961</v>
      </c>
    </row>
    <row r="218" spans="1:180" x14ac:dyDescent="0.25">
      <c r="B218" s="2" t="s">
        <v>27</v>
      </c>
      <c r="C218" s="41">
        <v>1</v>
      </c>
      <c r="D218" s="41">
        <v>2</v>
      </c>
      <c r="E218" s="41">
        <v>3</v>
      </c>
      <c r="F218" s="41">
        <v>4</v>
      </c>
      <c r="G218" s="41">
        <v>5</v>
      </c>
      <c r="H218" s="41">
        <v>6</v>
      </c>
      <c r="I218" s="41">
        <v>7</v>
      </c>
      <c r="J218" s="41">
        <v>8</v>
      </c>
      <c r="K218" s="41">
        <v>9</v>
      </c>
      <c r="L218" s="41">
        <v>10</v>
      </c>
      <c r="M218" s="41">
        <v>11</v>
      </c>
      <c r="N218" s="41">
        <v>12</v>
      </c>
      <c r="O218" s="41">
        <v>13</v>
      </c>
      <c r="P218" s="41">
        <v>14</v>
      </c>
      <c r="Q218" s="41">
        <v>15</v>
      </c>
      <c r="R218" s="41">
        <v>16</v>
      </c>
      <c r="S218" s="41">
        <v>17</v>
      </c>
      <c r="T218" s="41">
        <v>18</v>
      </c>
      <c r="U218" s="41">
        <v>19</v>
      </c>
      <c r="V218" s="41">
        <v>20</v>
      </c>
      <c r="W218" s="41">
        <v>21</v>
      </c>
      <c r="X218" s="41">
        <v>22</v>
      </c>
      <c r="Y218" s="41">
        <v>23</v>
      </c>
      <c r="Z218" s="41">
        <v>24</v>
      </c>
      <c r="AA218" s="41">
        <v>25</v>
      </c>
      <c r="AB218" s="41">
        <v>26</v>
      </c>
      <c r="AC218" s="41">
        <v>27</v>
      </c>
      <c r="AD218" s="41">
        <v>28</v>
      </c>
      <c r="AE218" s="41">
        <v>29</v>
      </c>
      <c r="AF218" s="41">
        <v>30</v>
      </c>
      <c r="AG218" s="41">
        <v>31</v>
      </c>
      <c r="AH218" s="41">
        <v>32</v>
      </c>
      <c r="AI218" s="41">
        <v>33</v>
      </c>
      <c r="AJ218" s="41">
        <v>34</v>
      </c>
      <c r="AK218" s="41">
        <v>35</v>
      </c>
      <c r="AL218" s="41">
        <v>36</v>
      </c>
      <c r="AM218" s="41">
        <v>37</v>
      </c>
      <c r="AN218" s="41">
        <v>38</v>
      </c>
      <c r="AO218" s="41">
        <v>39</v>
      </c>
      <c r="AP218" s="41">
        <v>40</v>
      </c>
      <c r="AQ218" s="41">
        <v>41</v>
      </c>
      <c r="AR218" s="41">
        <v>42</v>
      </c>
      <c r="AS218" s="41">
        <v>43</v>
      </c>
      <c r="AT218" s="41">
        <v>44</v>
      </c>
      <c r="AU218" s="41">
        <v>45</v>
      </c>
      <c r="AV218" s="41">
        <v>46</v>
      </c>
      <c r="AW218" s="41">
        <v>47</v>
      </c>
      <c r="AX218" s="41">
        <v>48</v>
      </c>
      <c r="AY218" s="41">
        <v>49</v>
      </c>
      <c r="AZ218" s="41">
        <v>50</v>
      </c>
      <c r="BA218" s="41">
        <v>51</v>
      </c>
      <c r="BB218" s="41">
        <v>52</v>
      </c>
      <c r="BC218" s="41">
        <v>53</v>
      </c>
      <c r="BD218" s="41">
        <v>54</v>
      </c>
      <c r="BE218" s="41">
        <v>55</v>
      </c>
      <c r="BF218" s="41">
        <v>56</v>
      </c>
      <c r="BG218" s="41">
        <v>57</v>
      </c>
      <c r="BH218" s="41">
        <v>58</v>
      </c>
      <c r="BI218" s="41">
        <v>59</v>
      </c>
      <c r="BJ218" s="41">
        <v>60</v>
      </c>
      <c r="BK218" s="41">
        <v>61</v>
      </c>
      <c r="BL218" s="41">
        <v>62</v>
      </c>
      <c r="BM218" s="41">
        <v>63</v>
      </c>
      <c r="BN218" s="41">
        <v>64</v>
      </c>
      <c r="BO218" s="41">
        <v>65</v>
      </c>
      <c r="BP218" s="41">
        <v>66</v>
      </c>
      <c r="BQ218" s="41">
        <v>67</v>
      </c>
      <c r="BR218" s="41">
        <v>68</v>
      </c>
      <c r="BS218" s="41">
        <v>69</v>
      </c>
      <c r="BT218" s="41">
        <v>70</v>
      </c>
      <c r="BU218" s="41">
        <v>71</v>
      </c>
      <c r="BV218" s="41">
        <v>72</v>
      </c>
      <c r="BW218" s="41">
        <v>73</v>
      </c>
      <c r="BX218" s="41">
        <v>74</v>
      </c>
      <c r="BY218" s="41">
        <v>75</v>
      </c>
      <c r="BZ218" s="41">
        <v>76</v>
      </c>
      <c r="CA218" s="41">
        <v>77</v>
      </c>
      <c r="CB218" s="41">
        <v>78</v>
      </c>
      <c r="CC218" s="41">
        <v>79</v>
      </c>
      <c r="CD218" s="41">
        <v>80</v>
      </c>
      <c r="CE218" s="41">
        <v>81</v>
      </c>
      <c r="CF218" s="41">
        <v>82</v>
      </c>
      <c r="CG218" s="41">
        <v>83</v>
      </c>
      <c r="CH218" s="41">
        <v>84</v>
      </c>
      <c r="CI218" s="41">
        <v>85</v>
      </c>
      <c r="CJ218" s="41">
        <v>86</v>
      </c>
      <c r="CK218" s="41">
        <v>87</v>
      </c>
      <c r="CL218" s="41">
        <v>88</v>
      </c>
      <c r="CM218" s="41">
        <v>89</v>
      </c>
      <c r="CN218" s="41">
        <v>90</v>
      </c>
      <c r="CO218" s="41">
        <v>91</v>
      </c>
      <c r="CP218" s="41">
        <v>92</v>
      </c>
      <c r="CQ218" s="41">
        <v>93</v>
      </c>
      <c r="CR218" s="41">
        <v>94</v>
      </c>
      <c r="CS218" s="41">
        <v>95</v>
      </c>
      <c r="CT218" s="41">
        <v>96</v>
      </c>
      <c r="CU218" s="41">
        <v>97</v>
      </c>
      <c r="CV218" s="41">
        <v>98</v>
      </c>
      <c r="CW218" s="41">
        <v>99</v>
      </c>
      <c r="CX218" s="41">
        <v>100</v>
      </c>
      <c r="CY218" s="41">
        <v>101</v>
      </c>
      <c r="CZ218" s="41">
        <v>102</v>
      </c>
      <c r="DA218" s="41">
        <v>103</v>
      </c>
      <c r="DB218" s="41">
        <v>104</v>
      </c>
      <c r="DC218" s="41">
        <v>105</v>
      </c>
      <c r="DD218" s="41">
        <v>106</v>
      </c>
      <c r="DE218" s="41">
        <v>107</v>
      </c>
      <c r="DF218" s="41">
        <v>108</v>
      </c>
      <c r="DG218" s="41">
        <v>109</v>
      </c>
      <c r="DH218" s="41">
        <v>110</v>
      </c>
      <c r="DI218" s="41">
        <v>111</v>
      </c>
      <c r="DJ218" s="41">
        <v>112</v>
      </c>
      <c r="DK218" s="41">
        <v>113</v>
      </c>
      <c r="DL218" s="41">
        <v>114</v>
      </c>
      <c r="DM218" s="41">
        <v>115</v>
      </c>
      <c r="DN218" s="41">
        <v>116</v>
      </c>
      <c r="DO218" s="41">
        <v>117</v>
      </c>
      <c r="DP218" s="41">
        <v>118</v>
      </c>
      <c r="DQ218" s="41">
        <v>119</v>
      </c>
      <c r="DR218" s="41">
        <v>120</v>
      </c>
      <c r="DS218" s="41">
        <v>121</v>
      </c>
      <c r="DT218" s="41">
        <v>122</v>
      </c>
      <c r="DU218" s="41">
        <v>123</v>
      </c>
      <c r="DV218" s="41">
        <v>124</v>
      </c>
      <c r="DW218" s="41">
        <v>125</v>
      </c>
      <c r="DX218" s="41">
        <v>126</v>
      </c>
      <c r="DY218" s="41">
        <v>127</v>
      </c>
      <c r="DZ218" s="41">
        <v>128</v>
      </c>
      <c r="EA218" s="41">
        <v>129</v>
      </c>
      <c r="EB218" s="41">
        <v>130</v>
      </c>
      <c r="EC218" s="41">
        <v>131</v>
      </c>
      <c r="ED218" s="41">
        <v>132</v>
      </c>
      <c r="EE218" s="41">
        <v>133</v>
      </c>
      <c r="EF218" s="41">
        <v>134</v>
      </c>
      <c r="EG218" s="41">
        <v>135</v>
      </c>
      <c r="EH218" s="41">
        <v>136</v>
      </c>
      <c r="EI218" s="41">
        <v>137</v>
      </c>
      <c r="EJ218" s="41">
        <v>138</v>
      </c>
      <c r="EK218" s="41">
        <v>139</v>
      </c>
      <c r="EL218" s="41">
        <v>140</v>
      </c>
      <c r="EM218" s="41">
        <v>141</v>
      </c>
      <c r="EN218" s="41">
        <v>142</v>
      </c>
      <c r="EO218" s="41">
        <v>143</v>
      </c>
      <c r="EP218" s="41">
        <v>144</v>
      </c>
      <c r="EQ218" s="41">
        <v>145</v>
      </c>
      <c r="ER218" s="41">
        <v>146</v>
      </c>
      <c r="ES218" s="41">
        <v>147</v>
      </c>
      <c r="ET218" s="41">
        <v>148</v>
      </c>
      <c r="EU218" s="41">
        <v>149</v>
      </c>
      <c r="EV218" s="41">
        <v>150</v>
      </c>
      <c r="EW218" s="41">
        <v>151</v>
      </c>
      <c r="EX218" s="41">
        <v>152</v>
      </c>
      <c r="EY218" s="41">
        <v>153</v>
      </c>
      <c r="EZ218" s="41">
        <v>154</v>
      </c>
      <c r="FA218" s="41">
        <v>155</v>
      </c>
      <c r="FB218" s="41">
        <v>156</v>
      </c>
      <c r="FC218" s="41">
        <v>157</v>
      </c>
      <c r="FD218" s="41">
        <v>158</v>
      </c>
      <c r="FE218" s="41">
        <v>159</v>
      </c>
      <c r="FF218" s="41">
        <v>160</v>
      </c>
      <c r="FG218" s="41">
        <v>161</v>
      </c>
      <c r="FH218" s="41">
        <v>162</v>
      </c>
      <c r="FI218" s="41">
        <v>163</v>
      </c>
      <c r="FJ218" s="41">
        <v>164</v>
      </c>
      <c r="FK218" s="41">
        <v>165</v>
      </c>
      <c r="FL218" s="41">
        <v>166</v>
      </c>
      <c r="FM218" s="41">
        <v>167</v>
      </c>
      <c r="FN218" s="41">
        <v>168</v>
      </c>
      <c r="FO218" s="41">
        <v>169</v>
      </c>
      <c r="FP218" s="41">
        <v>170</v>
      </c>
      <c r="FQ218" s="41">
        <v>171</v>
      </c>
      <c r="FR218" s="41">
        <v>172</v>
      </c>
      <c r="FS218" s="41">
        <v>173</v>
      </c>
      <c r="FT218" s="41">
        <v>174</v>
      </c>
      <c r="FU218" s="41">
        <v>175</v>
      </c>
      <c r="FV218" s="41">
        <v>176</v>
      </c>
      <c r="FW218" s="45" t="s">
        <v>65</v>
      </c>
      <c r="FX218" s="41" t="s">
        <v>66</v>
      </c>
    </row>
    <row r="219" spans="1:180" ht="15.75" thickBot="1" x14ac:dyDescent="0.3">
      <c r="C219" s="48">
        <f>$C$8*C214</f>
        <v>11.543642962674063</v>
      </c>
      <c r="D219" s="48">
        <f t="shared" ref="D219:BO219" si="8">$C$8*D214</f>
        <v>1154.3731237590837</v>
      </c>
      <c r="E219" s="48">
        <f t="shared" si="8"/>
        <v>2308.7639025015219</v>
      </c>
      <c r="F219" s="48">
        <f t="shared" si="8"/>
        <v>3463.1723362273151</v>
      </c>
      <c r="G219" s="48">
        <f t="shared" si="8"/>
        <v>4617.5984249364628</v>
      </c>
      <c r="H219" s="48">
        <f t="shared" si="8"/>
        <v>5772.0421686289656</v>
      </c>
      <c r="I219" s="48">
        <f t="shared" si="8"/>
        <v>6926.5035673048224</v>
      </c>
      <c r="J219" s="48">
        <f t="shared" si="8"/>
        <v>8080.9826209640341</v>
      </c>
      <c r="K219" s="48">
        <f t="shared" si="8"/>
        <v>9235.4793296066</v>
      </c>
      <c r="L219" s="48">
        <f t="shared" si="8"/>
        <v>10389.993693232524</v>
      </c>
      <c r="M219" s="48">
        <f t="shared" si="8"/>
        <v>11544.525711841799</v>
      </c>
      <c r="N219" s="48">
        <f t="shared" si="8"/>
        <v>12699.075385434429</v>
      </c>
      <c r="O219" s="48">
        <f t="shared" si="8"/>
        <v>13853.642714010415</v>
      </c>
      <c r="P219" s="48">
        <f t="shared" si="8"/>
        <v>15008.227697569753</v>
      </c>
      <c r="Q219" s="48">
        <f t="shared" si="8"/>
        <v>16162.830336112449</v>
      </c>
      <c r="R219" s="48">
        <f t="shared" si="8"/>
        <v>17317.450629638497</v>
      </c>
      <c r="S219" s="48">
        <f t="shared" si="8"/>
        <v>18472.088578147901</v>
      </c>
      <c r="T219" s="48">
        <f t="shared" si="8"/>
        <v>19626.744181640661</v>
      </c>
      <c r="U219" s="48">
        <f t="shared" si="8"/>
        <v>20781.417440116773</v>
      </c>
      <c r="V219" s="48">
        <f t="shared" si="8"/>
        <v>21936.108353576241</v>
      </c>
      <c r="W219" s="48">
        <f t="shared" si="8"/>
        <v>23090.816922019065</v>
      </c>
      <c r="X219" s="48">
        <f t="shared" si="8"/>
        <v>24245.543145445237</v>
      </c>
      <c r="Y219" s="48">
        <f t="shared" si="8"/>
        <v>25400.287023854777</v>
      </c>
      <c r="Z219" s="48">
        <f t="shared" si="8"/>
        <v>26555.048557247657</v>
      </c>
      <c r="AA219" s="48">
        <f t="shared" si="8"/>
        <v>27709.827745623905</v>
      </c>
      <c r="AB219" s="48">
        <f t="shared" si="8"/>
        <v>28864.624588983497</v>
      </c>
      <c r="AC219" s="48">
        <f t="shared" si="8"/>
        <v>30019.439087326446</v>
      </c>
      <c r="AD219" s="48">
        <f t="shared" si="8"/>
        <v>31174.271240652753</v>
      </c>
      <c r="AE219" s="48">
        <f t="shared" si="8"/>
        <v>32329.121048962417</v>
      </c>
      <c r="AF219" s="48">
        <f t="shared" si="8"/>
        <v>33483.988512255426</v>
      </c>
      <c r="AG219" s="48">
        <f t="shared" si="8"/>
        <v>34638.873630531794</v>
      </c>
      <c r="AH219" s="48">
        <f t="shared" si="8"/>
        <v>35793.776403791519</v>
      </c>
      <c r="AI219" s="48">
        <f t="shared" si="8"/>
        <v>36948.696832034599</v>
      </c>
      <c r="AJ219" s="48">
        <f t="shared" si="8"/>
        <v>38103.634915261027</v>
      </c>
      <c r="AK219" s="48">
        <f t="shared" si="8"/>
        <v>39258.590653470819</v>
      </c>
      <c r="AL219" s="48">
        <f t="shared" si="8"/>
        <v>40413.56404666396</v>
      </c>
      <c r="AM219" s="48">
        <f t="shared" si="8"/>
        <v>41568.555094840463</v>
      </c>
      <c r="AN219" s="48">
        <f t="shared" si="8"/>
        <v>42723.563798000316</v>
      </c>
      <c r="AO219" s="48">
        <f t="shared" si="8"/>
        <v>43878.590156143517</v>
      </c>
      <c r="AP219" s="48">
        <f t="shared" si="8"/>
        <v>45033.634169270081</v>
      </c>
      <c r="AQ219" s="48">
        <f t="shared" si="8"/>
        <v>46188.695837380001</v>
      </c>
      <c r="AR219" s="48">
        <f t="shared" si="8"/>
        <v>47343.775160473269</v>
      </c>
      <c r="AS219" s="48">
        <f t="shared" si="8"/>
        <v>48498.872138549894</v>
      </c>
      <c r="AT219" s="48">
        <f t="shared" si="8"/>
        <v>49653.986771609874</v>
      </c>
      <c r="AU219" s="48">
        <f t="shared" si="8"/>
        <v>50809.119059653218</v>
      </c>
      <c r="AV219" s="48">
        <f t="shared" si="8"/>
        <v>51964.269002679903</v>
      </c>
      <c r="AW219" s="48">
        <f t="shared" si="8"/>
        <v>53119.436600689936</v>
      </c>
      <c r="AX219" s="48">
        <f t="shared" si="8"/>
        <v>54274.621853683348</v>
      </c>
      <c r="AY219" s="48">
        <f t="shared" si="8"/>
        <v>55429.824761660093</v>
      </c>
      <c r="AZ219" s="48">
        <f t="shared" si="8"/>
        <v>56585.045324620209</v>
      </c>
      <c r="BA219" s="48">
        <f t="shared" si="8"/>
        <v>57740.283542563666</v>
      </c>
      <c r="BB219" s="48">
        <f t="shared" si="8"/>
        <v>58895.539415490486</v>
      </c>
      <c r="BC219" s="48">
        <f t="shared" si="8"/>
        <v>60050.812943400662</v>
      </c>
      <c r="BD219" s="48">
        <f t="shared" si="8"/>
        <v>61206.104126294187</v>
      </c>
      <c r="BE219" s="48">
        <f t="shared" si="8"/>
        <v>62361.412964171068</v>
      </c>
      <c r="BF219" s="48">
        <f t="shared" si="8"/>
        <v>63516.739457031297</v>
      </c>
      <c r="BG219" s="48">
        <f t="shared" si="8"/>
        <v>64672.08360487489</v>
      </c>
      <c r="BH219" s="48">
        <f t="shared" si="8"/>
        <v>65827.445407701845</v>
      </c>
      <c r="BI219" s="48">
        <f t="shared" si="8"/>
        <v>66982.824865512128</v>
      </c>
      <c r="BJ219" s="48">
        <f t="shared" si="8"/>
        <v>68138.221978305795</v>
      </c>
      <c r="BK219" s="48">
        <f t="shared" si="8"/>
        <v>69293.636746082804</v>
      </c>
      <c r="BL219" s="48">
        <f t="shared" si="8"/>
        <v>70449.069168843169</v>
      </c>
      <c r="BM219" s="48">
        <f t="shared" si="8"/>
        <v>71604.519246586875</v>
      </c>
      <c r="BN219" s="48">
        <f t="shared" si="8"/>
        <v>72759.986979313966</v>
      </c>
      <c r="BO219" s="48">
        <f t="shared" si="8"/>
        <v>73915.472367024384</v>
      </c>
      <c r="BP219" s="48">
        <f t="shared" ref="BP219:EA219" si="9">$C$8*BP214</f>
        <v>75070.975409718172</v>
      </c>
      <c r="BQ219" s="48">
        <f t="shared" si="9"/>
        <v>76226.496107395302</v>
      </c>
      <c r="BR219" s="48">
        <f t="shared" si="9"/>
        <v>77382.034460055816</v>
      </c>
      <c r="BS219" s="48">
        <f t="shared" si="9"/>
        <v>78537.590467699643</v>
      </c>
      <c r="BT219" s="48">
        <f t="shared" si="9"/>
        <v>79693.164130326855</v>
      </c>
      <c r="BU219" s="48">
        <f t="shared" si="9"/>
        <v>80848.755447937408</v>
      </c>
      <c r="BV219" s="48">
        <f t="shared" si="9"/>
        <v>82004.364420531318</v>
      </c>
      <c r="BW219" s="48">
        <f t="shared" si="9"/>
        <v>83159.991048108583</v>
      </c>
      <c r="BX219" s="48">
        <f t="shared" si="9"/>
        <v>84315.635330669204</v>
      </c>
      <c r="BY219" s="48">
        <f t="shared" si="9"/>
        <v>85471.297268213166</v>
      </c>
      <c r="BZ219" s="48">
        <f t="shared" si="9"/>
        <v>86626.976860740528</v>
      </c>
      <c r="CA219" s="48">
        <f t="shared" si="9"/>
        <v>87782.674108251202</v>
      </c>
      <c r="CB219" s="48">
        <f t="shared" si="9"/>
        <v>88938.389010745232</v>
      </c>
      <c r="CC219" s="48">
        <f t="shared" si="9"/>
        <v>90094.121568222632</v>
      </c>
      <c r="CD219" s="48">
        <f t="shared" si="9"/>
        <v>91249.871780683374</v>
      </c>
      <c r="CE219" s="48">
        <f t="shared" si="9"/>
        <v>92405.639648127486</v>
      </c>
      <c r="CF219" s="48">
        <f t="shared" si="9"/>
        <v>93561.42517055494</v>
      </c>
      <c r="CG219" s="48">
        <f t="shared" si="9"/>
        <v>94717.228347965734</v>
      </c>
      <c r="CH219" s="48">
        <f t="shared" si="9"/>
        <v>95873.049180359929</v>
      </c>
      <c r="CI219" s="48">
        <f t="shared" si="9"/>
        <v>97028.887667737436</v>
      </c>
      <c r="CJ219" s="48">
        <f t="shared" si="9"/>
        <v>98184.743810098313</v>
      </c>
      <c r="CK219" s="48">
        <f t="shared" si="9"/>
        <v>99340.617607442546</v>
      </c>
      <c r="CL219" s="48">
        <f t="shared" si="9"/>
        <v>100496.50905977012</v>
      </c>
      <c r="CM219" s="48">
        <f t="shared" si="9"/>
        <v>101652.41816708108</v>
      </c>
      <c r="CN219" s="48">
        <f t="shared" si="9"/>
        <v>102808.34492937537</v>
      </c>
      <c r="CO219" s="48">
        <f t="shared" si="9"/>
        <v>103964.28934665301</v>
      </c>
      <c r="CP219" s="48">
        <f t="shared" si="9"/>
        <v>105120.25141891402</v>
      </c>
      <c r="CQ219" s="48">
        <f t="shared" si="9"/>
        <v>106276.23114615839</v>
      </c>
      <c r="CR219" s="48">
        <f t="shared" si="9"/>
        <v>107432.22852838611</v>
      </c>
      <c r="CS219" s="48">
        <f t="shared" si="9"/>
        <v>108588.24356559716</v>
      </c>
      <c r="CT219" s="48">
        <f t="shared" si="9"/>
        <v>109744.27625779157</v>
      </c>
      <c r="CU219" s="48">
        <f t="shared" si="9"/>
        <v>110900.32660496938</v>
      </c>
      <c r="CV219" s="48">
        <f t="shared" si="9"/>
        <v>112056.39460713051</v>
      </c>
      <c r="CW219" s="48">
        <f t="shared" si="9"/>
        <v>113212.480264275</v>
      </c>
      <c r="CX219" s="48">
        <f t="shared" si="9"/>
        <v>114368.58357640283</v>
      </c>
      <c r="CY219" s="48">
        <f t="shared" si="9"/>
        <v>115524.70454351402</v>
      </c>
      <c r="CZ219" s="48">
        <f t="shared" si="9"/>
        <v>116680.84316560859</v>
      </c>
      <c r="DA219" s="48">
        <f t="shared" si="9"/>
        <v>117836.99944268649</v>
      </c>
      <c r="DB219" s="48">
        <f t="shared" si="9"/>
        <v>118993.17337474773</v>
      </c>
      <c r="DC219" s="48">
        <f t="shared" si="9"/>
        <v>120149.36496179237</v>
      </c>
      <c r="DD219" s="48">
        <f t="shared" si="9"/>
        <v>121305.57420382033</v>
      </c>
      <c r="DE219" s="48">
        <f t="shared" si="9"/>
        <v>122461.80110083167</v>
      </c>
      <c r="DF219" s="48">
        <f t="shared" si="9"/>
        <v>123618.04565282633</v>
      </c>
      <c r="DG219" s="48">
        <f t="shared" si="9"/>
        <v>124774.30785980436</v>
      </c>
      <c r="DH219" s="48">
        <f t="shared" si="9"/>
        <v>125930.58772176577</v>
      </c>
      <c r="DI219" s="48">
        <f t="shared" si="9"/>
        <v>127086.8852387105</v>
      </c>
      <c r="DJ219" s="48">
        <f t="shared" si="9"/>
        <v>128243.20041063859</v>
      </c>
      <c r="DK219" s="48">
        <f t="shared" si="9"/>
        <v>129399.53323755006</v>
      </c>
      <c r="DL219" s="48">
        <f t="shared" si="9"/>
        <v>130555.88371944486</v>
      </c>
      <c r="DM219" s="48">
        <f t="shared" si="9"/>
        <v>131712.25185632304</v>
      </c>
      <c r="DN219" s="48">
        <f t="shared" si="9"/>
        <v>132868.63764818455</v>
      </c>
      <c r="DO219" s="48">
        <f t="shared" si="9"/>
        <v>134025.04109502942</v>
      </c>
      <c r="DP219" s="48">
        <f t="shared" si="9"/>
        <v>135181.46219685764</v>
      </c>
      <c r="DQ219" s="48">
        <f t="shared" si="9"/>
        <v>136337.90095366922</v>
      </c>
      <c r="DR219" s="48">
        <f t="shared" si="9"/>
        <v>137494.35736546418</v>
      </c>
      <c r="DS219" s="48">
        <f t="shared" si="9"/>
        <v>138650.83143224244</v>
      </c>
      <c r="DT219" s="48">
        <f t="shared" si="9"/>
        <v>139807.32315400409</v>
      </c>
      <c r="DU219" s="48">
        <f t="shared" si="9"/>
        <v>140963.83253074912</v>
      </c>
      <c r="DV219" s="48">
        <f t="shared" si="9"/>
        <v>142120.35956247745</v>
      </c>
      <c r="DW219" s="48">
        <f t="shared" si="9"/>
        <v>143276.90424918916</v>
      </c>
      <c r="DX219" s="48">
        <f t="shared" si="9"/>
        <v>144433.46659088423</v>
      </c>
      <c r="DY219" s="48">
        <f t="shared" si="9"/>
        <v>145590.04658756263</v>
      </c>
      <c r="DZ219" s="48">
        <f t="shared" si="9"/>
        <v>146746.64423922444</v>
      </c>
      <c r="EA219" s="48">
        <f t="shared" si="9"/>
        <v>147903.25954586954</v>
      </c>
      <c r="EB219" s="48">
        <f t="shared" ref="EB219:FV219" si="10">$C$8*EB214</f>
        <v>149059.89250749804</v>
      </c>
      <c r="EC219" s="48">
        <f t="shared" si="10"/>
        <v>150216.54312410986</v>
      </c>
      <c r="ED219" s="48">
        <f t="shared" si="10"/>
        <v>151373.21139570506</v>
      </c>
      <c r="EE219" s="48">
        <f t="shared" si="10"/>
        <v>152529.89732228359</v>
      </c>
      <c r="EF219" s="48">
        <f t="shared" si="10"/>
        <v>153686.60090384551</v>
      </c>
      <c r="EG219" s="48">
        <f t="shared" si="10"/>
        <v>154843.32214039075</v>
      </c>
      <c r="EH219" s="48">
        <f t="shared" si="10"/>
        <v>156000.06103191935</v>
      </c>
      <c r="EI219" s="48">
        <f t="shared" si="10"/>
        <v>157156.81757843134</v>
      </c>
      <c r="EJ219" s="48">
        <f t="shared" si="10"/>
        <v>158313.59177992665</v>
      </c>
      <c r="EK219" s="48">
        <f t="shared" si="10"/>
        <v>159470.38363640531</v>
      </c>
      <c r="EL219" s="48">
        <f t="shared" si="10"/>
        <v>160627.19314786734</v>
      </c>
      <c r="EM219" s="48">
        <f t="shared" si="10"/>
        <v>161784.02031431274</v>
      </c>
      <c r="EN219" s="48">
        <f t="shared" si="10"/>
        <v>162940.86513574148</v>
      </c>
      <c r="EO219" s="48">
        <f t="shared" si="10"/>
        <v>164097.72761215357</v>
      </c>
      <c r="EP219" s="48">
        <f t="shared" si="10"/>
        <v>165254.60774354902</v>
      </c>
      <c r="EQ219" s="48">
        <f t="shared" si="10"/>
        <v>166411.50552992785</v>
      </c>
      <c r="ER219" s="48">
        <f t="shared" si="10"/>
        <v>167568.42097128998</v>
      </c>
      <c r="ES219" s="48">
        <f t="shared" si="10"/>
        <v>168725.35406763552</v>
      </c>
      <c r="ET219" s="48">
        <f t="shared" si="10"/>
        <v>169882.30481896436</v>
      </c>
      <c r="EU219" s="48">
        <f t="shared" si="10"/>
        <v>171039.27322527656</v>
      </c>
      <c r="EV219" s="48">
        <f t="shared" si="10"/>
        <v>172196.25928657217</v>
      </c>
      <c r="EW219" s="48">
        <f t="shared" si="10"/>
        <v>173353.2630028511</v>
      </c>
      <c r="EX219" s="48">
        <f t="shared" si="10"/>
        <v>174510.28437411337</v>
      </c>
      <c r="EY219" s="48">
        <f t="shared" si="10"/>
        <v>175667.32340035899</v>
      </c>
      <c r="EZ219" s="48">
        <f t="shared" si="10"/>
        <v>176824.38008158802</v>
      </c>
      <c r="FA219" s="48">
        <f t="shared" si="10"/>
        <v>177981.45441780033</v>
      </c>
      <c r="FB219" s="48">
        <f t="shared" si="10"/>
        <v>179138.54640899604</v>
      </c>
      <c r="FC219" s="48">
        <f t="shared" si="10"/>
        <v>180295.65605517512</v>
      </c>
      <c r="FD219" s="48">
        <f t="shared" si="10"/>
        <v>181452.78335633755</v>
      </c>
      <c r="FE219" s="48">
        <f t="shared" si="10"/>
        <v>182609.9283124833</v>
      </c>
      <c r="FF219" s="48">
        <f t="shared" si="10"/>
        <v>183767.09092361241</v>
      </c>
      <c r="FG219" s="48">
        <f t="shared" si="10"/>
        <v>184924.27118972491</v>
      </c>
      <c r="FH219" s="48">
        <f t="shared" si="10"/>
        <v>186081.46911082073</v>
      </c>
      <c r="FI219" s="48">
        <f t="shared" si="10"/>
        <v>187238.68468689991</v>
      </c>
      <c r="FJ219" s="48">
        <f t="shared" si="10"/>
        <v>188395.91791796245</v>
      </c>
      <c r="FK219" s="48">
        <f t="shared" si="10"/>
        <v>189553.16880400837</v>
      </c>
      <c r="FL219" s="48">
        <f t="shared" si="10"/>
        <v>190710.43734503759</v>
      </c>
      <c r="FM219" s="48">
        <f t="shared" si="10"/>
        <v>191867.72354105022</v>
      </c>
      <c r="FN219" s="48">
        <f t="shared" si="10"/>
        <v>193025.02739204618</v>
      </c>
      <c r="FO219" s="48">
        <f t="shared" si="10"/>
        <v>194182.34889802546</v>
      </c>
      <c r="FP219" s="48">
        <f t="shared" si="10"/>
        <v>195339.68805898816</v>
      </c>
      <c r="FQ219" s="48">
        <f t="shared" si="10"/>
        <v>196497.04487493422</v>
      </c>
      <c r="FR219" s="48">
        <f t="shared" si="10"/>
        <v>197654.41934586354</v>
      </c>
      <c r="FS219" s="48">
        <f t="shared" si="10"/>
        <v>198811.81147177628</v>
      </c>
      <c r="FT219" s="48">
        <f t="shared" si="10"/>
        <v>199969.2212526724</v>
      </c>
      <c r="FU219" s="48">
        <f t="shared" si="10"/>
        <v>201126.64868855182</v>
      </c>
      <c r="FV219" s="48">
        <f t="shared" si="10"/>
        <v>202284.09377941463</v>
      </c>
      <c r="FW219" s="48">
        <f>$C$8*FW214</f>
        <v>746941.60346714524</v>
      </c>
      <c r="FX219" s="48">
        <f t="shared" ref="FX219" si="11">$C$8*FX214</f>
        <v>1459931.3158676019</v>
      </c>
    </row>
    <row r="220" spans="1:180" ht="15.75" thickBot="1" x14ac:dyDescent="0.3">
      <c r="B220" s="3" t="s">
        <v>28</v>
      </c>
    </row>
    <row r="221" spans="1:180" ht="25.5" x14ac:dyDescent="0.25">
      <c r="B221" s="2" t="s">
        <v>29</v>
      </c>
      <c r="C221" s="43" t="s">
        <v>42</v>
      </c>
      <c r="D221" s="43" t="s">
        <v>67</v>
      </c>
      <c r="E221" s="44" t="s">
        <v>59</v>
      </c>
    </row>
    <row r="222" spans="1:180" x14ac:dyDescent="0.25">
      <c r="C222" s="20">
        <f>C217/C202/1000</f>
        <v>2.4334037391434924</v>
      </c>
      <c r="D222" s="20">
        <f t="shared" ref="D222:E222" si="12">D217/D202/1000</f>
        <v>4.5248415869271419</v>
      </c>
      <c r="E222" s="20">
        <f t="shared" si="12"/>
        <v>6.6162794347107923</v>
      </c>
    </row>
    <row r="223" spans="1:180" x14ac:dyDescent="0.25">
      <c r="B223" s="2" t="s">
        <v>30</v>
      </c>
      <c r="C223" s="41">
        <v>1</v>
      </c>
      <c r="D223" s="41">
        <v>2</v>
      </c>
      <c r="E223" s="41">
        <v>3</v>
      </c>
      <c r="F223" s="41">
        <v>4</v>
      </c>
      <c r="G223" s="41">
        <v>5</v>
      </c>
      <c r="H223" s="41">
        <v>6</v>
      </c>
      <c r="I223" s="41">
        <v>7</v>
      </c>
      <c r="J223" s="41">
        <v>8</v>
      </c>
      <c r="K223" s="41">
        <v>9</v>
      </c>
      <c r="L223" s="41">
        <v>10</v>
      </c>
      <c r="M223" s="41">
        <v>11</v>
      </c>
      <c r="N223" s="41">
        <v>12</v>
      </c>
      <c r="O223" s="41">
        <v>13</v>
      </c>
      <c r="P223" s="41">
        <v>14</v>
      </c>
      <c r="Q223" s="41">
        <v>15</v>
      </c>
      <c r="R223" s="41">
        <v>16</v>
      </c>
      <c r="S223" s="41">
        <v>17</v>
      </c>
      <c r="T223" s="41">
        <v>18</v>
      </c>
      <c r="U223" s="41">
        <v>19</v>
      </c>
      <c r="V223" s="41">
        <v>20</v>
      </c>
      <c r="W223" s="41">
        <v>21</v>
      </c>
      <c r="X223" s="41">
        <v>22</v>
      </c>
      <c r="Y223" s="41">
        <v>23</v>
      </c>
      <c r="Z223" s="41">
        <v>24</v>
      </c>
      <c r="AA223" s="41">
        <v>25</v>
      </c>
      <c r="AB223" s="41">
        <v>26</v>
      </c>
      <c r="AC223" s="41">
        <v>27</v>
      </c>
      <c r="AD223" s="41">
        <v>28</v>
      </c>
      <c r="AE223" s="41">
        <v>29</v>
      </c>
      <c r="AF223" s="41">
        <v>30</v>
      </c>
      <c r="AG223" s="41">
        <v>31</v>
      </c>
      <c r="AH223" s="41">
        <v>32</v>
      </c>
      <c r="AI223" s="41">
        <v>33</v>
      </c>
      <c r="AJ223" s="41">
        <v>34</v>
      </c>
      <c r="AK223" s="41">
        <v>35</v>
      </c>
      <c r="AL223" s="41">
        <v>36</v>
      </c>
      <c r="AM223" s="41">
        <v>37</v>
      </c>
      <c r="AN223" s="41">
        <v>38</v>
      </c>
      <c r="AO223" s="41">
        <v>39</v>
      </c>
      <c r="AP223" s="41">
        <v>40</v>
      </c>
      <c r="AQ223" s="41">
        <v>41</v>
      </c>
      <c r="AR223" s="41">
        <v>42</v>
      </c>
      <c r="AS223" s="41">
        <v>43</v>
      </c>
      <c r="AT223" s="41">
        <v>44</v>
      </c>
      <c r="AU223" s="41">
        <v>45</v>
      </c>
      <c r="AV223" s="41">
        <v>46</v>
      </c>
      <c r="AW223" s="41">
        <v>47</v>
      </c>
      <c r="AX223" s="41">
        <v>48</v>
      </c>
      <c r="AY223" s="41">
        <v>49</v>
      </c>
      <c r="AZ223" s="41">
        <v>50</v>
      </c>
      <c r="BA223" s="41">
        <v>51</v>
      </c>
      <c r="BB223" s="41">
        <v>52</v>
      </c>
      <c r="BC223" s="41">
        <v>53</v>
      </c>
      <c r="BD223" s="41">
        <v>54</v>
      </c>
      <c r="BE223" s="41">
        <v>55</v>
      </c>
      <c r="BF223" s="41">
        <v>56</v>
      </c>
      <c r="BG223" s="41">
        <v>57</v>
      </c>
      <c r="BH223" s="41">
        <v>58</v>
      </c>
      <c r="BI223" s="41">
        <v>59</v>
      </c>
      <c r="BJ223" s="41">
        <v>60</v>
      </c>
      <c r="BK223" s="41">
        <v>61</v>
      </c>
      <c r="BL223" s="41">
        <v>62</v>
      </c>
      <c r="BM223" s="41">
        <v>63</v>
      </c>
      <c r="BN223" s="41">
        <v>64</v>
      </c>
      <c r="BO223" s="41">
        <v>65</v>
      </c>
      <c r="BP223" s="41">
        <v>66</v>
      </c>
      <c r="BQ223" s="41">
        <v>67</v>
      </c>
      <c r="BR223" s="41">
        <v>68</v>
      </c>
      <c r="BS223" s="41">
        <v>69</v>
      </c>
      <c r="BT223" s="41">
        <v>70</v>
      </c>
      <c r="BU223" s="41">
        <v>71</v>
      </c>
      <c r="BV223" s="41">
        <v>72</v>
      </c>
      <c r="BW223" s="41">
        <v>73</v>
      </c>
      <c r="BX223" s="41">
        <v>74</v>
      </c>
      <c r="BY223" s="41">
        <v>75</v>
      </c>
      <c r="BZ223" s="41">
        <v>76</v>
      </c>
      <c r="CA223" s="41">
        <v>77</v>
      </c>
      <c r="CB223" s="41">
        <v>78</v>
      </c>
      <c r="CC223" s="41">
        <v>79</v>
      </c>
      <c r="CD223" s="41">
        <v>80</v>
      </c>
      <c r="CE223" s="41">
        <v>81</v>
      </c>
      <c r="CF223" s="41">
        <v>82</v>
      </c>
      <c r="CG223" s="41">
        <v>83</v>
      </c>
      <c r="CH223" s="41">
        <v>84</v>
      </c>
      <c r="CI223" s="41">
        <v>85</v>
      </c>
      <c r="CJ223" s="41">
        <v>86</v>
      </c>
      <c r="CK223" s="41">
        <v>87</v>
      </c>
      <c r="CL223" s="41">
        <v>88</v>
      </c>
      <c r="CM223" s="41">
        <v>89</v>
      </c>
      <c r="CN223" s="41">
        <v>90</v>
      </c>
      <c r="CO223" s="41">
        <v>91</v>
      </c>
      <c r="CP223" s="41">
        <v>92</v>
      </c>
      <c r="CQ223" s="41">
        <v>93</v>
      </c>
      <c r="CR223" s="41">
        <v>94</v>
      </c>
      <c r="CS223" s="41">
        <v>95</v>
      </c>
      <c r="CT223" s="41">
        <v>96</v>
      </c>
      <c r="CU223" s="41">
        <v>97</v>
      </c>
      <c r="CV223" s="41">
        <v>98</v>
      </c>
      <c r="CW223" s="41">
        <v>99</v>
      </c>
      <c r="CX223" s="41">
        <v>100</v>
      </c>
      <c r="CY223" s="41">
        <v>101</v>
      </c>
      <c r="CZ223" s="41">
        <v>102</v>
      </c>
      <c r="DA223" s="41">
        <v>103</v>
      </c>
      <c r="DB223" s="41">
        <v>104</v>
      </c>
      <c r="DC223" s="41">
        <v>105</v>
      </c>
      <c r="DD223" s="41">
        <v>106</v>
      </c>
      <c r="DE223" s="41">
        <v>107</v>
      </c>
      <c r="DF223" s="41">
        <v>108</v>
      </c>
      <c r="DG223" s="41">
        <v>109</v>
      </c>
      <c r="DH223" s="41">
        <v>110</v>
      </c>
      <c r="DI223" s="41">
        <v>111</v>
      </c>
      <c r="DJ223" s="41">
        <v>112</v>
      </c>
      <c r="DK223" s="41">
        <v>113</v>
      </c>
      <c r="DL223" s="41">
        <v>114</v>
      </c>
      <c r="DM223" s="41">
        <v>115</v>
      </c>
      <c r="DN223" s="41">
        <v>116</v>
      </c>
      <c r="DO223" s="41">
        <v>117</v>
      </c>
      <c r="DP223" s="41">
        <v>118</v>
      </c>
      <c r="DQ223" s="41">
        <v>119</v>
      </c>
      <c r="DR223" s="41">
        <v>120</v>
      </c>
      <c r="DS223" s="41">
        <v>121</v>
      </c>
      <c r="DT223" s="41">
        <v>122</v>
      </c>
      <c r="DU223" s="41">
        <v>123</v>
      </c>
      <c r="DV223" s="41">
        <v>124</v>
      </c>
      <c r="DW223" s="41">
        <v>125</v>
      </c>
      <c r="DX223" s="41">
        <v>126</v>
      </c>
      <c r="DY223" s="41">
        <v>127</v>
      </c>
      <c r="DZ223" s="41">
        <v>128</v>
      </c>
      <c r="EA223" s="41">
        <v>129</v>
      </c>
      <c r="EB223" s="41">
        <v>130</v>
      </c>
      <c r="EC223" s="41">
        <v>131</v>
      </c>
      <c r="ED223" s="41">
        <v>132</v>
      </c>
      <c r="EE223" s="41">
        <v>133</v>
      </c>
      <c r="EF223" s="41">
        <v>134</v>
      </c>
      <c r="EG223" s="41">
        <v>135</v>
      </c>
      <c r="EH223" s="41">
        <v>136</v>
      </c>
      <c r="EI223" s="41">
        <v>137</v>
      </c>
      <c r="EJ223" s="41">
        <v>138</v>
      </c>
      <c r="EK223" s="41">
        <v>139</v>
      </c>
      <c r="EL223" s="41">
        <v>140</v>
      </c>
      <c r="EM223" s="41">
        <v>141</v>
      </c>
      <c r="EN223" s="41">
        <v>142</v>
      </c>
      <c r="EO223" s="41">
        <v>143</v>
      </c>
      <c r="EP223" s="41">
        <v>144</v>
      </c>
      <c r="EQ223" s="41">
        <v>145</v>
      </c>
      <c r="ER223" s="41">
        <v>146</v>
      </c>
      <c r="ES223" s="41">
        <v>147</v>
      </c>
      <c r="ET223" s="41">
        <v>148</v>
      </c>
      <c r="EU223" s="41">
        <v>149</v>
      </c>
      <c r="EV223" s="41">
        <v>150</v>
      </c>
      <c r="EW223" s="41">
        <v>151</v>
      </c>
      <c r="EX223" s="41">
        <v>152</v>
      </c>
      <c r="EY223" s="41">
        <v>153</v>
      </c>
      <c r="EZ223" s="41">
        <v>154</v>
      </c>
      <c r="FA223" s="41">
        <v>155</v>
      </c>
      <c r="FB223" s="41">
        <v>156</v>
      </c>
      <c r="FC223" s="41">
        <v>157</v>
      </c>
      <c r="FD223" s="41">
        <v>158</v>
      </c>
      <c r="FE223" s="41">
        <v>159</v>
      </c>
      <c r="FF223" s="41">
        <v>160</v>
      </c>
      <c r="FG223" s="41">
        <v>161</v>
      </c>
      <c r="FH223" s="41">
        <v>162</v>
      </c>
      <c r="FI223" s="41">
        <v>163</v>
      </c>
      <c r="FJ223" s="41">
        <v>164</v>
      </c>
      <c r="FK223" s="41">
        <v>165</v>
      </c>
      <c r="FL223" s="41">
        <v>166</v>
      </c>
      <c r="FM223" s="41">
        <v>167</v>
      </c>
      <c r="FN223" s="41">
        <v>168</v>
      </c>
      <c r="FO223" s="41">
        <v>169</v>
      </c>
      <c r="FP223" s="41">
        <v>170</v>
      </c>
      <c r="FQ223" s="41">
        <v>171</v>
      </c>
      <c r="FR223" s="41">
        <v>172</v>
      </c>
      <c r="FS223" s="41">
        <v>173</v>
      </c>
      <c r="FT223" s="41">
        <v>174</v>
      </c>
      <c r="FU223" s="41">
        <v>175</v>
      </c>
      <c r="FV223" s="41">
        <v>176</v>
      </c>
      <c r="FW223" s="45" t="s">
        <v>65</v>
      </c>
      <c r="FX223" s="41" t="s">
        <v>66</v>
      </c>
    </row>
    <row r="224" spans="1:180" x14ac:dyDescent="0.25">
      <c r="C224" s="20">
        <f>C219/C204/1000</f>
        <v>1.1543642962674063</v>
      </c>
      <c r="D224" s="20">
        <f t="shared" ref="D224:BO224" si="13">D219/D204/1000</f>
        <v>1.1543731237590837</v>
      </c>
      <c r="E224" s="20">
        <f t="shared" si="13"/>
        <v>1.1543819512507609</v>
      </c>
      <c r="F224" s="20">
        <f t="shared" si="13"/>
        <v>1.1543907787424383</v>
      </c>
      <c r="G224" s="20">
        <f t="shared" si="13"/>
        <v>1.1543996062341157</v>
      </c>
      <c r="H224" s="20">
        <f t="shared" si="13"/>
        <v>1.1544084337257932</v>
      </c>
      <c r="I224" s="20">
        <f t="shared" si="13"/>
        <v>1.1544172612174706</v>
      </c>
      <c r="J224" s="20">
        <f t="shared" si="13"/>
        <v>1.1544260887091478</v>
      </c>
      <c r="K224" s="20">
        <f>K219/K204/1000</f>
        <v>1.1544349162008249</v>
      </c>
      <c r="L224" s="20">
        <f t="shared" si="13"/>
        <v>1.1544437436925028</v>
      </c>
      <c r="M224" s="20">
        <f t="shared" si="13"/>
        <v>1.15445257118418</v>
      </c>
      <c r="N224" s="20">
        <f t="shared" si="13"/>
        <v>1.1544613986758572</v>
      </c>
      <c r="O224" s="20">
        <f t="shared" si="13"/>
        <v>1.1544702261675346</v>
      </c>
      <c r="P224" s="20">
        <f t="shared" si="13"/>
        <v>1.1544790536592118</v>
      </c>
      <c r="Q224" s="20">
        <f t="shared" si="13"/>
        <v>1.1544878811508892</v>
      </c>
      <c r="R224" s="20">
        <f t="shared" si="13"/>
        <v>1.1544967086425666</v>
      </c>
      <c r="S224" s="20">
        <f t="shared" si="13"/>
        <v>1.1545055361342438</v>
      </c>
      <c r="T224" s="20">
        <f t="shared" si="13"/>
        <v>1.1545143636259214</v>
      </c>
      <c r="U224" s="20">
        <f t="shared" si="13"/>
        <v>1.1545231911175986</v>
      </c>
      <c r="V224" s="20">
        <f t="shared" si="13"/>
        <v>1.1545320186092758</v>
      </c>
      <c r="W224" s="20">
        <f t="shared" si="13"/>
        <v>1.1545408461009534</v>
      </c>
      <c r="X224" s="20">
        <f t="shared" si="13"/>
        <v>1.1545496735926304</v>
      </c>
      <c r="Y224" s="20">
        <f t="shared" si="13"/>
        <v>1.154558501084308</v>
      </c>
      <c r="Z224" s="20">
        <f t="shared" si="13"/>
        <v>1.1545673285759852</v>
      </c>
      <c r="AA224" s="20">
        <f t="shared" si="13"/>
        <v>1.1545761560676626</v>
      </c>
      <c r="AB224" s="20">
        <f t="shared" si="13"/>
        <v>1.1545849835593398</v>
      </c>
      <c r="AC224" s="20">
        <f t="shared" si="13"/>
        <v>1.1545938110510172</v>
      </c>
      <c r="AD224" s="20">
        <f t="shared" si="13"/>
        <v>1.1546026385426946</v>
      </c>
      <c r="AE224" s="20">
        <f t="shared" si="13"/>
        <v>1.154611466034372</v>
      </c>
      <c r="AF224" s="20">
        <f t="shared" si="13"/>
        <v>1.1546202935260492</v>
      </c>
      <c r="AG224" s="20">
        <f t="shared" si="13"/>
        <v>1.1546291210177264</v>
      </c>
      <c r="AH224" s="20">
        <f t="shared" si="13"/>
        <v>1.1546379485094038</v>
      </c>
      <c r="AI224" s="20">
        <f t="shared" si="13"/>
        <v>1.1546467760010812</v>
      </c>
      <c r="AJ224" s="20">
        <f t="shared" si="13"/>
        <v>1.1546556034927584</v>
      </c>
      <c r="AK224" s="20">
        <f t="shared" si="13"/>
        <v>1.1546644309844361</v>
      </c>
      <c r="AL224" s="20">
        <f t="shared" si="13"/>
        <v>1.1546732584761132</v>
      </c>
      <c r="AM224" s="20">
        <f t="shared" si="13"/>
        <v>1.1546820859677907</v>
      </c>
      <c r="AN224" s="20">
        <f t="shared" si="13"/>
        <v>1.1546909134594681</v>
      </c>
      <c r="AO224" s="20">
        <f t="shared" si="13"/>
        <v>1.1546997409511452</v>
      </c>
      <c r="AP224" s="20">
        <f t="shared" si="13"/>
        <v>1.1547085684428224</v>
      </c>
      <c r="AQ224" s="20">
        <f t="shared" si="13"/>
        <v>1.1547173959345001</v>
      </c>
      <c r="AR224" s="20">
        <f t="shared" si="13"/>
        <v>1.1547262234261773</v>
      </c>
      <c r="AS224" s="20">
        <f t="shared" si="13"/>
        <v>1.1547350509178544</v>
      </c>
      <c r="AT224" s="20">
        <f t="shared" si="13"/>
        <v>1.1547438784095321</v>
      </c>
      <c r="AU224" s="20">
        <f t="shared" si="13"/>
        <v>1.1547527059012095</v>
      </c>
      <c r="AV224" s="20">
        <f t="shared" si="13"/>
        <v>1.1547615333928869</v>
      </c>
      <c r="AW224" s="20">
        <f t="shared" si="13"/>
        <v>1.1547703608845639</v>
      </c>
      <c r="AX224" s="20">
        <f t="shared" si="13"/>
        <v>1.1547791883762413</v>
      </c>
      <c r="AY224" s="20">
        <f t="shared" si="13"/>
        <v>1.1547880158679187</v>
      </c>
      <c r="AZ224" s="20">
        <f t="shared" si="13"/>
        <v>1.1547968433595961</v>
      </c>
      <c r="BA224" s="20">
        <f t="shared" si="13"/>
        <v>1.1548056708512733</v>
      </c>
      <c r="BB224" s="20">
        <f t="shared" si="13"/>
        <v>1.1548144983429507</v>
      </c>
      <c r="BC224" s="20">
        <f t="shared" si="13"/>
        <v>1.1548233258346281</v>
      </c>
      <c r="BD224" s="20">
        <f t="shared" si="13"/>
        <v>1.1548321533263053</v>
      </c>
      <c r="BE224" s="20">
        <f t="shared" si="13"/>
        <v>1.1548409808179827</v>
      </c>
      <c r="BF224" s="20">
        <f t="shared" si="13"/>
        <v>1.1548498083096599</v>
      </c>
      <c r="BG224" s="20">
        <f t="shared" si="13"/>
        <v>1.1548586358013375</v>
      </c>
      <c r="BH224" s="20">
        <f t="shared" si="13"/>
        <v>1.1548674632930149</v>
      </c>
      <c r="BI224" s="20">
        <f t="shared" si="13"/>
        <v>1.1548762907846919</v>
      </c>
      <c r="BJ224" s="20">
        <f t="shared" si="13"/>
        <v>1.1548851182763695</v>
      </c>
      <c r="BK224" s="20">
        <f t="shared" si="13"/>
        <v>1.1548939457680467</v>
      </c>
      <c r="BL224" s="20">
        <f t="shared" si="13"/>
        <v>1.1549027732597239</v>
      </c>
      <c r="BM224" s="20">
        <f t="shared" si="13"/>
        <v>1.1549116007514013</v>
      </c>
      <c r="BN224" s="20">
        <f t="shared" si="13"/>
        <v>1.1549204282430787</v>
      </c>
      <c r="BO224" s="20">
        <f t="shared" si="13"/>
        <v>1.1549292557347559</v>
      </c>
      <c r="BP224" s="20">
        <f t="shared" ref="BP224:EA224" si="14">BP219/BP204/1000</f>
        <v>1.1549380832264335</v>
      </c>
      <c r="BQ224" s="20">
        <f t="shared" si="14"/>
        <v>1.1549469107181105</v>
      </c>
      <c r="BR224" s="20">
        <f t="shared" si="14"/>
        <v>1.1549557382097881</v>
      </c>
      <c r="BS224" s="20">
        <f t="shared" si="14"/>
        <v>1.1549645657014653</v>
      </c>
      <c r="BT224" s="20">
        <f t="shared" si="14"/>
        <v>1.1549733931931427</v>
      </c>
      <c r="BU224" s="20">
        <f t="shared" si="14"/>
        <v>1.1549822206848201</v>
      </c>
      <c r="BV224" s="20">
        <f t="shared" si="14"/>
        <v>1.1549910481764976</v>
      </c>
      <c r="BW224" s="20">
        <f t="shared" si="14"/>
        <v>1.1549998756681747</v>
      </c>
      <c r="BX224" s="20">
        <f t="shared" si="14"/>
        <v>1.1550087031598522</v>
      </c>
      <c r="BY224" s="20">
        <f t="shared" si="14"/>
        <v>1.1550175306515293</v>
      </c>
      <c r="BZ224" s="20">
        <f t="shared" si="14"/>
        <v>1.155026358143207</v>
      </c>
      <c r="CA224" s="20">
        <f t="shared" si="14"/>
        <v>1.1550351856348844</v>
      </c>
      <c r="CB224" s="20">
        <f t="shared" si="14"/>
        <v>1.1550440131265614</v>
      </c>
      <c r="CC224" s="20">
        <f t="shared" si="14"/>
        <v>1.1550528406182388</v>
      </c>
      <c r="CD224" s="20">
        <f t="shared" si="14"/>
        <v>1.1550616681099162</v>
      </c>
      <c r="CE224" s="20">
        <f t="shared" si="14"/>
        <v>1.1550704956015936</v>
      </c>
      <c r="CF224" s="20">
        <f t="shared" si="14"/>
        <v>1.155079323093271</v>
      </c>
      <c r="CG224" s="20">
        <f t="shared" si="14"/>
        <v>1.155088150584948</v>
      </c>
      <c r="CH224" s="20">
        <f t="shared" si="14"/>
        <v>1.1550969780766256</v>
      </c>
      <c r="CI224" s="20">
        <f t="shared" si="14"/>
        <v>1.155105805568303</v>
      </c>
      <c r="CJ224" s="20">
        <f t="shared" si="14"/>
        <v>1.1551146330599802</v>
      </c>
      <c r="CK224" s="20">
        <f t="shared" si="14"/>
        <v>1.1551234605516574</v>
      </c>
      <c r="CL224" s="20">
        <f t="shared" si="14"/>
        <v>1.1551322880433348</v>
      </c>
      <c r="CM224" s="20">
        <f t="shared" si="14"/>
        <v>1.1551411155350122</v>
      </c>
      <c r="CN224" s="20">
        <f t="shared" si="14"/>
        <v>1.1551499430266894</v>
      </c>
      <c r="CO224" s="20">
        <f t="shared" si="14"/>
        <v>1.1551587705183668</v>
      </c>
      <c r="CP224" s="20">
        <f t="shared" si="14"/>
        <v>1.1551675980100442</v>
      </c>
      <c r="CQ224" s="20">
        <f t="shared" si="14"/>
        <v>1.1551764255017216</v>
      </c>
      <c r="CR224" s="20">
        <f t="shared" si="14"/>
        <v>1.155185252993399</v>
      </c>
      <c r="CS224" s="20">
        <f t="shared" si="14"/>
        <v>1.1551940804850762</v>
      </c>
      <c r="CT224" s="20">
        <f t="shared" si="14"/>
        <v>1.1552029079767534</v>
      </c>
      <c r="CU224" s="20">
        <f t="shared" si="14"/>
        <v>1.155211735468431</v>
      </c>
      <c r="CV224" s="20">
        <f t="shared" si="14"/>
        <v>1.1552205629601082</v>
      </c>
      <c r="CW224" s="20">
        <f t="shared" si="14"/>
        <v>1.1552293904517859</v>
      </c>
      <c r="CX224" s="20">
        <f t="shared" si="14"/>
        <v>1.155238217943463</v>
      </c>
      <c r="CY224" s="20">
        <f t="shared" si="14"/>
        <v>1.15524704543514</v>
      </c>
      <c r="CZ224" s="20">
        <f t="shared" si="14"/>
        <v>1.1552558729268179</v>
      </c>
      <c r="DA224" s="20">
        <f t="shared" si="14"/>
        <v>1.155264700418495</v>
      </c>
      <c r="DB224" s="20">
        <f t="shared" si="14"/>
        <v>1.155273527910172</v>
      </c>
      <c r="DC224" s="20">
        <f t="shared" si="14"/>
        <v>1.1552823554018496</v>
      </c>
      <c r="DD224" s="20">
        <f t="shared" si="14"/>
        <v>1.1552911828935268</v>
      </c>
      <c r="DE224" s="20">
        <f t="shared" si="14"/>
        <v>1.1553000103852045</v>
      </c>
      <c r="DF224" s="20">
        <f t="shared" si="14"/>
        <v>1.1553088378768817</v>
      </c>
      <c r="DG224" s="20">
        <f t="shared" si="14"/>
        <v>1.1553176653685588</v>
      </c>
      <c r="DH224" s="20">
        <f t="shared" si="14"/>
        <v>1.1553264928602365</v>
      </c>
      <c r="DI224" s="20">
        <f t="shared" si="14"/>
        <v>1.1553353203519137</v>
      </c>
      <c r="DJ224" s="20">
        <f t="shared" si="14"/>
        <v>1.1553441478435909</v>
      </c>
      <c r="DK224" s="20">
        <f t="shared" si="14"/>
        <v>1.1553529753352685</v>
      </c>
      <c r="DL224" s="20">
        <f t="shared" si="14"/>
        <v>1.1553618028269457</v>
      </c>
      <c r="DM224" s="20">
        <f t="shared" si="14"/>
        <v>1.1553706303186231</v>
      </c>
      <c r="DN224" s="20">
        <f t="shared" si="14"/>
        <v>1.1553794578103005</v>
      </c>
      <c r="DO224" s="20">
        <f t="shared" si="14"/>
        <v>1.1553882853019777</v>
      </c>
      <c r="DP224" s="20">
        <f t="shared" si="14"/>
        <v>1.1553971127936549</v>
      </c>
      <c r="DQ224" s="20">
        <f t="shared" si="14"/>
        <v>1.1554059402853325</v>
      </c>
      <c r="DR224" s="20">
        <f t="shared" si="14"/>
        <v>1.1554147677770099</v>
      </c>
      <c r="DS224" s="20">
        <f t="shared" si="14"/>
        <v>1.1554235952686871</v>
      </c>
      <c r="DT224" s="20">
        <f t="shared" si="14"/>
        <v>1.1554324227603643</v>
      </c>
      <c r="DU224" s="20">
        <f t="shared" si="14"/>
        <v>1.1554412502520419</v>
      </c>
      <c r="DV224" s="20">
        <f t="shared" si="14"/>
        <v>1.1554500777437191</v>
      </c>
      <c r="DW224" s="20">
        <f t="shared" si="14"/>
        <v>1.1554589052353965</v>
      </c>
      <c r="DX224" s="20">
        <f t="shared" si="14"/>
        <v>1.1554677327270737</v>
      </c>
      <c r="DY224" s="20">
        <f t="shared" si="14"/>
        <v>1.1554765602187511</v>
      </c>
      <c r="DZ224" s="20">
        <f t="shared" si="14"/>
        <v>1.1554853877104285</v>
      </c>
      <c r="EA224" s="20">
        <f t="shared" si="14"/>
        <v>1.1554942152021057</v>
      </c>
      <c r="EB224" s="20">
        <f t="shared" ref="EB224:FX224" si="15">EB219/EB204/1000</f>
        <v>1.1555030426937833</v>
      </c>
      <c r="EC224" s="20">
        <f t="shared" si="15"/>
        <v>1.1555118701854603</v>
      </c>
      <c r="ED224" s="20">
        <f t="shared" si="15"/>
        <v>1.1555206976771379</v>
      </c>
      <c r="EE224" s="20">
        <f t="shared" si="15"/>
        <v>1.1555295251688151</v>
      </c>
      <c r="EF224" s="20">
        <f t="shared" si="15"/>
        <v>1.1555383526604925</v>
      </c>
      <c r="EG224" s="20">
        <f t="shared" si="15"/>
        <v>1.15554718015217</v>
      </c>
      <c r="EH224" s="20">
        <f t="shared" si="15"/>
        <v>1.1555560076438471</v>
      </c>
      <c r="EI224" s="20">
        <f t="shared" si="15"/>
        <v>1.1555648351355245</v>
      </c>
      <c r="EJ224" s="20">
        <f t="shared" si="15"/>
        <v>1.155573662627202</v>
      </c>
      <c r="EK224" s="20">
        <f t="shared" si="15"/>
        <v>1.1555824901188791</v>
      </c>
      <c r="EL224" s="20">
        <f t="shared" si="15"/>
        <v>1.1555913176105563</v>
      </c>
      <c r="EM224" s="20">
        <f t="shared" si="15"/>
        <v>1.155600145102234</v>
      </c>
      <c r="EN224" s="20">
        <f t="shared" si="15"/>
        <v>1.1556089725939112</v>
      </c>
      <c r="EO224" s="20">
        <f t="shared" si="15"/>
        <v>1.1556178000855883</v>
      </c>
      <c r="EP224" s="20">
        <f t="shared" si="15"/>
        <v>1.155626627577266</v>
      </c>
      <c r="EQ224" s="20">
        <f t="shared" si="15"/>
        <v>1.1556354550689434</v>
      </c>
      <c r="ER224" s="20">
        <f t="shared" si="15"/>
        <v>1.1556442825606206</v>
      </c>
      <c r="ES224" s="20">
        <f t="shared" si="15"/>
        <v>1.155653110052298</v>
      </c>
      <c r="ET224" s="20">
        <f t="shared" si="15"/>
        <v>1.1556619375439752</v>
      </c>
      <c r="EU224" s="20">
        <f t="shared" si="15"/>
        <v>1.1556707650356526</v>
      </c>
      <c r="EV224" s="20">
        <f t="shared" si="15"/>
        <v>1.15567959252733</v>
      </c>
      <c r="EW224" s="20">
        <f t="shared" si="15"/>
        <v>1.1556884200190072</v>
      </c>
      <c r="EX224" s="20">
        <f t="shared" si="15"/>
        <v>1.1556972475106846</v>
      </c>
      <c r="EY224" s="20">
        <f t="shared" si="15"/>
        <v>1.1557060750023618</v>
      </c>
      <c r="EZ224" s="20">
        <f t="shared" si="15"/>
        <v>1.1557149024940392</v>
      </c>
      <c r="FA224" s="20">
        <f t="shared" si="15"/>
        <v>1.1557237299857164</v>
      </c>
      <c r="FB224" s="20">
        <f t="shared" si="15"/>
        <v>1.1557325574773938</v>
      </c>
      <c r="FC224" s="20">
        <f t="shared" si="15"/>
        <v>1.1557413849690712</v>
      </c>
      <c r="FD224" s="20">
        <f t="shared" si="15"/>
        <v>1.1557502124607488</v>
      </c>
      <c r="FE224" s="20">
        <f t="shared" si="15"/>
        <v>1.155759039952426</v>
      </c>
      <c r="FF224" s="20">
        <f t="shared" si="15"/>
        <v>1.1557678674441034</v>
      </c>
      <c r="FG224" s="20">
        <f t="shared" si="15"/>
        <v>1.1557766949357806</v>
      </c>
      <c r="FH224" s="20">
        <f t="shared" si="15"/>
        <v>1.1557855224274578</v>
      </c>
      <c r="FI224" s="20">
        <f t="shared" si="15"/>
        <v>1.1557943499191354</v>
      </c>
      <c r="FJ224" s="20">
        <f t="shared" si="15"/>
        <v>1.1558031774108126</v>
      </c>
      <c r="FK224" s="20">
        <f t="shared" si="15"/>
        <v>1.15581200490249</v>
      </c>
      <c r="FL224" s="20">
        <f t="shared" si="15"/>
        <v>1.1558208323941672</v>
      </c>
      <c r="FM224" s="20">
        <f t="shared" si="15"/>
        <v>1.1558296598858446</v>
      </c>
      <c r="FN224" s="20">
        <f t="shared" si="15"/>
        <v>1.1558384873775218</v>
      </c>
      <c r="FO224" s="20">
        <f t="shared" si="15"/>
        <v>1.1558473148691992</v>
      </c>
      <c r="FP224" s="20">
        <f t="shared" si="15"/>
        <v>1.1558561423608766</v>
      </c>
      <c r="FQ224" s="20">
        <f t="shared" si="15"/>
        <v>1.1558649698525543</v>
      </c>
      <c r="FR224" s="20">
        <f t="shared" si="15"/>
        <v>1.1558737973442312</v>
      </c>
      <c r="FS224" s="20">
        <f t="shared" si="15"/>
        <v>1.1558826248359086</v>
      </c>
      <c r="FT224" s="20">
        <f t="shared" si="15"/>
        <v>1.1558914523275863</v>
      </c>
      <c r="FU224" s="20">
        <f t="shared" si="15"/>
        <v>1.1559002798192635</v>
      </c>
      <c r="FV224" s="20">
        <f t="shared" si="15"/>
        <v>1.1559091073109407</v>
      </c>
      <c r="FW224" s="20">
        <f>FW219/FW204/1000</f>
        <v>1.4938832069342904</v>
      </c>
      <c r="FX224" s="20">
        <f t="shared" si="15"/>
        <v>1.4599313158676017</v>
      </c>
    </row>
    <row r="226" spans="2:183" ht="18.75" x14ac:dyDescent="0.3">
      <c r="B226" s="5" t="s">
        <v>31</v>
      </c>
    </row>
    <row r="228" spans="2:183" x14ac:dyDescent="0.25">
      <c r="B228" s="4" t="s">
        <v>32</v>
      </c>
      <c r="FZ228" s="4" t="s">
        <v>33</v>
      </c>
    </row>
    <row r="229" spans="2:183" ht="25.5" x14ac:dyDescent="0.25">
      <c r="B229" s="2" t="s">
        <v>29</v>
      </c>
      <c r="C229" s="43" t="s">
        <v>42</v>
      </c>
      <c r="D229" s="43" t="s">
        <v>67</v>
      </c>
      <c r="E229" s="44" t="s">
        <v>59</v>
      </c>
      <c r="FZ229" s="6">
        <f>SUM(FZ230:FZ231)</f>
        <v>40000000</v>
      </c>
    </row>
    <row r="230" spans="2:183" x14ac:dyDescent="0.25">
      <c r="C230" s="20">
        <f>C222</f>
        <v>2.4334037391434924</v>
      </c>
      <c r="D230" s="20">
        <f>D222</f>
        <v>4.5248415869271419</v>
      </c>
      <c r="E230" s="20">
        <f>E222</f>
        <v>6.6162794347107923</v>
      </c>
      <c r="FZ230" s="6">
        <f>SUMPRODUCT(C230:E230,C202:E202)*1000</f>
        <v>20000000</v>
      </c>
      <c r="GA230" s="7" t="s">
        <v>10</v>
      </c>
    </row>
    <row r="231" spans="2:183" x14ac:dyDescent="0.25">
      <c r="B231" s="2" t="s">
        <v>30</v>
      </c>
      <c r="C231" s="41">
        <v>1</v>
      </c>
      <c r="D231" s="41">
        <v>2</v>
      </c>
      <c r="E231" s="41">
        <v>3</v>
      </c>
      <c r="F231" s="41">
        <v>4</v>
      </c>
      <c r="G231" s="41">
        <v>5</v>
      </c>
      <c r="H231" s="41">
        <v>6</v>
      </c>
      <c r="I231" s="41">
        <v>7</v>
      </c>
      <c r="J231" s="41">
        <v>8</v>
      </c>
      <c r="K231" s="41">
        <v>9</v>
      </c>
      <c r="L231" s="41">
        <v>10</v>
      </c>
      <c r="M231" s="41">
        <v>11</v>
      </c>
      <c r="N231" s="41">
        <v>12</v>
      </c>
      <c r="O231" s="41">
        <v>13</v>
      </c>
      <c r="P231" s="41">
        <v>14</v>
      </c>
      <c r="Q231" s="41">
        <v>15</v>
      </c>
      <c r="R231" s="41">
        <v>16</v>
      </c>
      <c r="S231" s="41">
        <v>17</v>
      </c>
      <c r="T231" s="41">
        <v>18</v>
      </c>
      <c r="U231" s="41">
        <v>19</v>
      </c>
      <c r="V231" s="41">
        <v>20</v>
      </c>
      <c r="W231" s="41">
        <v>21</v>
      </c>
      <c r="X231" s="41">
        <v>22</v>
      </c>
      <c r="Y231" s="41">
        <v>23</v>
      </c>
      <c r="Z231" s="41">
        <v>24</v>
      </c>
      <c r="AA231" s="41">
        <v>25</v>
      </c>
      <c r="AB231" s="41">
        <v>26</v>
      </c>
      <c r="AC231" s="41">
        <v>27</v>
      </c>
      <c r="AD231" s="41">
        <v>28</v>
      </c>
      <c r="AE231" s="41">
        <v>29</v>
      </c>
      <c r="AF231" s="41">
        <v>30</v>
      </c>
      <c r="AG231" s="41">
        <v>31</v>
      </c>
      <c r="AH231" s="41">
        <v>32</v>
      </c>
      <c r="AI231" s="41">
        <v>33</v>
      </c>
      <c r="AJ231" s="41">
        <v>34</v>
      </c>
      <c r="AK231" s="41">
        <v>35</v>
      </c>
      <c r="AL231" s="41">
        <v>36</v>
      </c>
      <c r="AM231" s="41">
        <v>37</v>
      </c>
      <c r="AN231" s="41">
        <v>38</v>
      </c>
      <c r="AO231" s="41">
        <v>39</v>
      </c>
      <c r="AP231" s="41">
        <v>40</v>
      </c>
      <c r="AQ231" s="41">
        <v>41</v>
      </c>
      <c r="AR231" s="41">
        <v>42</v>
      </c>
      <c r="AS231" s="41">
        <v>43</v>
      </c>
      <c r="AT231" s="41">
        <v>44</v>
      </c>
      <c r="AU231" s="41">
        <v>45</v>
      </c>
      <c r="AV231" s="41">
        <v>46</v>
      </c>
      <c r="AW231" s="41">
        <v>47</v>
      </c>
      <c r="AX231" s="41">
        <v>48</v>
      </c>
      <c r="AY231" s="41">
        <v>49</v>
      </c>
      <c r="AZ231" s="41">
        <v>50</v>
      </c>
      <c r="BA231" s="41">
        <v>51</v>
      </c>
      <c r="BB231" s="41">
        <v>52</v>
      </c>
      <c r="BC231" s="41">
        <v>53</v>
      </c>
      <c r="BD231" s="41">
        <v>54</v>
      </c>
      <c r="BE231" s="41">
        <v>55</v>
      </c>
      <c r="BF231" s="41">
        <v>56</v>
      </c>
      <c r="BG231" s="41">
        <v>57</v>
      </c>
      <c r="BH231" s="41">
        <v>58</v>
      </c>
      <c r="BI231" s="41">
        <v>59</v>
      </c>
      <c r="BJ231" s="41">
        <v>60</v>
      </c>
      <c r="BK231" s="41">
        <v>61</v>
      </c>
      <c r="BL231" s="41">
        <v>62</v>
      </c>
      <c r="BM231" s="41">
        <v>63</v>
      </c>
      <c r="BN231" s="41">
        <v>64</v>
      </c>
      <c r="BO231" s="41">
        <v>65</v>
      </c>
      <c r="BP231" s="41">
        <v>66</v>
      </c>
      <c r="BQ231" s="41">
        <v>67</v>
      </c>
      <c r="BR231" s="41">
        <v>68</v>
      </c>
      <c r="BS231" s="41">
        <v>69</v>
      </c>
      <c r="BT231" s="41">
        <v>70</v>
      </c>
      <c r="BU231" s="41">
        <v>71</v>
      </c>
      <c r="BV231" s="41">
        <v>72</v>
      </c>
      <c r="BW231" s="41">
        <v>73</v>
      </c>
      <c r="BX231" s="41">
        <v>74</v>
      </c>
      <c r="BY231" s="41">
        <v>75</v>
      </c>
      <c r="BZ231" s="41">
        <v>76</v>
      </c>
      <c r="CA231" s="41">
        <v>77</v>
      </c>
      <c r="CB231" s="41">
        <v>78</v>
      </c>
      <c r="CC231" s="41">
        <v>79</v>
      </c>
      <c r="CD231" s="41">
        <v>80</v>
      </c>
      <c r="CE231" s="41">
        <v>81</v>
      </c>
      <c r="CF231" s="41">
        <v>82</v>
      </c>
      <c r="CG231" s="41">
        <v>83</v>
      </c>
      <c r="CH231" s="41">
        <v>84</v>
      </c>
      <c r="CI231" s="41">
        <v>85</v>
      </c>
      <c r="CJ231" s="41">
        <v>86</v>
      </c>
      <c r="CK231" s="41">
        <v>87</v>
      </c>
      <c r="CL231" s="41">
        <v>88</v>
      </c>
      <c r="CM231" s="41">
        <v>89</v>
      </c>
      <c r="CN231" s="41">
        <v>90</v>
      </c>
      <c r="CO231" s="41">
        <v>91</v>
      </c>
      <c r="CP231" s="41">
        <v>92</v>
      </c>
      <c r="CQ231" s="41">
        <v>93</v>
      </c>
      <c r="CR231" s="41">
        <v>94</v>
      </c>
      <c r="CS231" s="41">
        <v>95</v>
      </c>
      <c r="CT231" s="41">
        <v>96</v>
      </c>
      <c r="CU231" s="41">
        <v>97</v>
      </c>
      <c r="CV231" s="41">
        <v>98</v>
      </c>
      <c r="CW231" s="41">
        <v>99</v>
      </c>
      <c r="CX231" s="41">
        <v>100</v>
      </c>
      <c r="CY231" s="41">
        <v>101</v>
      </c>
      <c r="CZ231" s="41">
        <v>102</v>
      </c>
      <c r="DA231" s="41">
        <v>103</v>
      </c>
      <c r="DB231" s="41">
        <v>104</v>
      </c>
      <c r="DC231" s="41">
        <v>105</v>
      </c>
      <c r="DD231" s="41">
        <v>106</v>
      </c>
      <c r="DE231" s="41">
        <v>107</v>
      </c>
      <c r="DF231" s="41">
        <v>108</v>
      </c>
      <c r="DG231" s="41">
        <v>109</v>
      </c>
      <c r="DH231" s="41">
        <v>110</v>
      </c>
      <c r="DI231" s="41">
        <v>111</v>
      </c>
      <c r="DJ231" s="41">
        <v>112</v>
      </c>
      <c r="DK231" s="41">
        <v>113</v>
      </c>
      <c r="DL231" s="41">
        <v>114</v>
      </c>
      <c r="DM231" s="41">
        <v>115</v>
      </c>
      <c r="DN231" s="41">
        <v>116</v>
      </c>
      <c r="DO231" s="41">
        <v>117</v>
      </c>
      <c r="DP231" s="41">
        <v>118</v>
      </c>
      <c r="DQ231" s="41">
        <v>119</v>
      </c>
      <c r="DR231" s="41">
        <v>120</v>
      </c>
      <c r="DS231" s="41">
        <v>121</v>
      </c>
      <c r="DT231" s="41">
        <v>122</v>
      </c>
      <c r="DU231" s="41">
        <v>123</v>
      </c>
      <c r="DV231" s="41">
        <v>124</v>
      </c>
      <c r="DW231" s="41">
        <v>125</v>
      </c>
      <c r="DX231" s="41">
        <v>126</v>
      </c>
      <c r="DY231" s="41">
        <v>127</v>
      </c>
      <c r="DZ231" s="41">
        <v>128</v>
      </c>
      <c r="EA231" s="41">
        <v>129</v>
      </c>
      <c r="EB231" s="41">
        <v>130</v>
      </c>
      <c r="EC231" s="41">
        <v>131</v>
      </c>
      <c r="ED231" s="41">
        <v>132</v>
      </c>
      <c r="EE231" s="41">
        <v>133</v>
      </c>
      <c r="EF231" s="41">
        <v>134</v>
      </c>
      <c r="EG231" s="41">
        <v>135</v>
      </c>
      <c r="EH231" s="41">
        <v>136</v>
      </c>
      <c r="EI231" s="41">
        <v>137</v>
      </c>
      <c r="EJ231" s="41">
        <v>138</v>
      </c>
      <c r="EK231" s="41">
        <v>139</v>
      </c>
      <c r="EL231" s="41">
        <v>140</v>
      </c>
      <c r="EM231" s="41">
        <v>141</v>
      </c>
      <c r="EN231" s="41">
        <v>142</v>
      </c>
      <c r="EO231" s="41">
        <v>143</v>
      </c>
      <c r="EP231" s="41">
        <v>144</v>
      </c>
      <c r="EQ231" s="41">
        <v>145</v>
      </c>
      <c r="ER231" s="41">
        <v>146</v>
      </c>
      <c r="ES231" s="41">
        <v>147</v>
      </c>
      <c r="ET231" s="41">
        <v>148</v>
      </c>
      <c r="EU231" s="41">
        <v>149</v>
      </c>
      <c r="EV231" s="41">
        <v>150</v>
      </c>
      <c r="EW231" s="41">
        <v>151</v>
      </c>
      <c r="EX231" s="41">
        <v>152</v>
      </c>
      <c r="EY231" s="41">
        <v>153</v>
      </c>
      <c r="EZ231" s="41">
        <v>154</v>
      </c>
      <c r="FA231" s="41">
        <v>155</v>
      </c>
      <c r="FB231" s="41">
        <v>156</v>
      </c>
      <c r="FC231" s="41">
        <v>157</v>
      </c>
      <c r="FD231" s="41">
        <v>158</v>
      </c>
      <c r="FE231" s="41">
        <v>159</v>
      </c>
      <c r="FF231" s="41">
        <v>160</v>
      </c>
      <c r="FG231" s="41">
        <v>161</v>
      </c>
      <c r="FH231" s="41">
        <v>162</v>
      </c>
      <c r="FI231" s="41">
        <v>163</v>
      </c>
      <c r="FJ231" s="41">
        <v>164</v>
      </c>
      <c r="FK231" s="41">
        <v>165</v>
      </c>
      <c r="FL231" s="41">
        <v>166</v>
      </c>
      <c r="FM231" s="41">
        <v>167</v>
      </c>
      <c r="FN231" s="41">
        <v>168</v>
      </c>
      <c r="FO231" s="41">
        <v>169</v>
      </c>
      <c r="FP231" s="41">
        <v>170</v>
      </c>
      <c r="FQ231" s="41">
        <v>171</v>
      </c>
      <c r="FR231" s="41">
        <v>172</v>
      </c>
      <c r="FS231" s="41">
        <v>173</v>
      </c>
      <c r="FT231" s="41">
        <v>174</v>
      </c>
      <c r="FU231" s="41">
        <v>175</v>
      </c>
      <c r="FV231" s="41">
        <v>176</v>
      </c>
      <c r="FW231" s="45" t="s">
        <v>65</v>
      </c>
      <c r="FX231" s="41" t="s">
        <v>66</v>
      </c>
      <c r="FZ231" s="6">
        <f>SUMPRODUCT(C232:FX232,C204:FX204)*1000</f>
        <v>19999999.999999996</v>
      </c>
      <c r="GA231" s="7" t="s">
        <v>9</v>
      </c>
    </row>
    <row r="232" spans="2:183" x14ac:dyDescent="0.25">
      <c r="C232" s="20">
        <f>C224</f>
        <v>1.1543642962674063</v>
      </c>
      <c r="D232" s="20">
        <f t="shared" ref="D232:BO232" si="16">D224</f>
        <v>1.1543731237590837</v>
      </c>
      <c r="E232" s="20">
        <f t="shared" si="16"/>
        <v>1.1543819512507609</v>
      </c>
      <c r="F232" s="20">
        <f t="shared" si="16"/>
        <v>1.1543907787424383</v>
      </c>
      <c r="G232" s="20">
        <f t="shared" si="16"/>
        <v>1.1543996062341157</v>
      </c>
      <c r="H232" s="20">
        <f t="shared" si="16"/>
        <v>1.1544084337257932</v>
      </c>
      <c r="I232" s="20">
        <f t="shared" si="16"/>
        <v>1.1544172612174706</v>
      </c>
      <c r="J232" s="20">
        <f t="shared" si="16"/>
        <v>1.1544260887091478</v>
      </c>
      <c r="K232" s="20">
        <f t="shared" si="16"/>
        <v>1.1544349162008249</v>
      </c>
      <c r="L232" s="20">
        <f t="shared" si="16"/>
        <v>1.1544437436925028</v>
      </c>
      <c r="M232" s="20">
        <f t="shared" si="16"/>
        <v>1.15445257118418</v>
      </c>
      <c r="N232" s="20">
        <f t="shared" si="16"/>
        <v>1.1544613986758572</v>
      </c>
      <c r="O232" s="20">
        <f t="shared" si="16"/>
        <v>1.1544702261675346</v>
      </c>
      <c r="P232" s="20">
        <f t="shared" si="16"/>
        <v>1.1544790536592118</v>
      </c>
      <c r="Q232" s="20">
        <f t="shared" si="16"/>
        <v>1.1544878811508892</v>
      </c>
      <c r="R232" s="20">
        <f t="shared" si="16"/>
        <v>1.1544967086425666</v>
      </c>
      <c r="S232" s="20">
        <f t="shared" si="16"/>
        <v>1.1545055361342438</v>
      </c>
      <c r="T232" s="20">
        <f t="shared" si="16"/>
        <v>1.1545143636259214</v>
      </c>
      <c r="U232" s="20">
        <f t="shared" si="16"/>
        <v>1.1545231911175986</v>
      </c>
      <c r="V232" s="20">
        <f t="shared" si="16"/>
        <v>1.1545320186092758</v>
      </c>
      <c r="W232" s="20">
        <f t="shared" si="16"/>
        <v>1.1545408461009534</v>
      </c>
      <c r="X232" s="20">
        <f t="shared" si="16"/>
        <v>1.1545496735926304</v>
      </c>
      <c r="Y232" s="20">
        <f t="shared" si="16"/>
        <v>1.154558501084308</v>
      </c>
      <c r="Z232" s="20">
        <f t="shared" si="16"/>
        <v>1.1545673285759852</v>
      </c>
      <c r="AA232" s="20">
        <f t="shared" si="16"/>
        <v>1.1545761560676626</v>
      </c>
      <c r="AB232" s="20">
        <f t="shared" si="16"/>
        <v>1.1545849835593398</v>
      </c>
      <c r="AC232" s="20">
        <f t="shared" si="16"/>
        <v>1.1545938110510172</v>
      </c>
      <c r="AD232" s="20">
        <f t="shared" si="16"/>
        <v>1.1546026385426946</v>
      </c>
      <c r="AE232" s="20">
        <f t="shared" si="16"/>
        <v>1.154611466034372</v>
      </c>
      <c r="AF232" s="20">
        <f t="shared" si="16"/>
        <v>1.1546202935260492</v>
      </c>
      <c r="AG232" s="20">
        <f t="shared" si="16"/>
        <v>1.1546291210177264</v>
      </c>
      <c r="AH232" s="20">
        <f t="shared" si="16"/>
        <v>1.1546379485094038</v>
      </c>
      <c r="AI232" s="20">
        <f t="shared" si="16"/>
        <v>1.1546467760010812</v>
      </c>
      <c r="AJ232" s="20">
        <f t="shared" si="16"/>
        <v>1.1546556034927584</v>
      </c>
      <c r="AK232" s="20">
        <f t="shared" si="16"/>
        <v>1.1546644309844361</v>
      </c>
      <c r="AL232" s="20">
        <f t="shared" si="16"/>
        <v>1.1546732584761132</v>
      </c>
      <c r="AM232" s="20">
        <f t="shared" si="16"/>
        <v>1.1546820859677907</v>
      </c>
      <c r="AN232" s="20">
        <f t="shared" si="16"/>
        <v>1.1546909134594681</v>
      </c>
      <c r="AO232" s="20">
        <f t="shared" si="16"/>
        <v>1.1546997409511452</v>
      </c>
      <c r="AP232" s="20">
        <f t="shared" si="16"/>
        <v>1.1547085684428224</v>
      </c>
      <c r="AQ232" s="20">
        <f t="shared" si="16"/>
        <v>1.1547173959345001</v>
      </c>
      <c r="AR232" s="20">
        <f t="shared" si="16"/>
        <v>1.1547262234261773</v>
      </c>
      <c r="AS232" s="20">
        <f t="shared" si="16"/>
        <v>1.1547350509178544</v>
      </c>
      <c r="AT232" s="20">
        <f t="shared" si="16"/>
        <v>1.1547438784095321</v>
      </c>
      <c r="AU232" s="20">
        <f t="shared" si="16"/>
        <v>1.1547527059012095</v>
      </c>
      <c r="AV232" s="20">
        <f t="shared" si="16"/>
        <v>1.1547615333928869</v>
      </c>
      <c r="AW232" s="20">
        <f t="shared" si="16"/>
        <v>1.1547703608845639</v>
      </c>
      <c r="AX232" s="20">
        <f t="shared" si="16"/>
        <v>1.1547791883762413</v>
      </c>
      <c r="AY232" s="20">
        <f t="shared" si="16"/>
        <v>1.1547880158679187</v>
      </c>
      <c r="AZ232" s="20">
        <f t="shared" si="16"/>
        <v>1.1547968433595961</v>
      </c>
      <c r="BA232" s="20">
        <f t="shared" si="16"/>
        <v>1.1548056708512733</v>
      </c>
      <c r="BB232" s="20">
        <f t="shared" si="16"/>
        <v>1.1548144983429507</v>
      </c>
      <c r="BC232" s="20">
        <f t="shared" si="16"/>
        <v>1.1548233258346281</v>
      </c>
      <c r="BD232" s="20">
        <f t="shared" si="16"/>
        <v>1.1548321533263053</v>
      </c>
      <c r="BE232" s="20">
        <f t="shared" si="16"/>
        <v>1.1548409808179827</v>
      </c>
      <c r="BF232" s="20">
        <f t="shared" si="16"/>
        <v>1.1548498083096599</v>
      </c>
      <c r="BG232" s="20">
        <f t="shared" si="16"/>
        <v>1.1548586358013375</v>
      </c>
      <c r="BH232" s="20">
        <f t="shared" si="16"/>
        <v>1.1548674632930149</v>
      </c>
      <c r="BI232" s="20">
        <f t="shared" si="16"/>
        <v>1.1548762907846919</v>
      </c>
      <c r="BJ232" s="20">
        <f t="shared" si="16"/>
        <v>1.1548851182763695</v>
      </c>
      <c r="BK232" s="20">
        <f t="shared" si="16"/>
        <v>1.1548939457680467</v>
      </c>
      <c r="BL232" s="20">
        <f t="shared" si="16"/>
        <v>1.1549027732597239</v>
      </c>
      <c r="BM232" s="20">
        <f t="shared" si="16"/>
        <v>1.1549116007514013</v>
      </c>
      <c r="BN232" s="20">
        <f t="shared" si="16"/>
        <v>1.1549204282430787</v>
      </c>
      <c r="BO232" s="20">
        <f t="shared" si="16"/>
        <v>1.1549292557347559</v>
      </c>
      <c r="BP232" s="20">
        <f t="shared" ref="BP232:EA232" si="17">BP224</f>
        <v>1.1549380832264335</v>
      </c>
      <c r="BQ232" s="20">
        <f t="shared" si="17"/>
        <v>1.1549469107181105</v>
      </c>
      <c r="BR232" s="20">
        <f t="shared" si="17"/>
        <v>1.1549557382097881</v>
      </c>
      <c r="BS232" s="20">
        <f t="shared" si="17"/>
        <v>1.1549645657014653</v>
      </c>
      <c r="BT232" s="20">
        <f t="shared" si="17"/>
        <v>1.1549733931931427</v>
      </c>
      <c r="BU232" s="20">
        <f t="shared" si="17"/>
        <v>1.1549822206848201</v>
      </c>
      <c r="BV232" s="20">
        <f t="shared" si="17"/>
        <v>1.1549910481764976</v>
      </c>
      <c r="BW232" s="20">
        <f t="shared" si="17"/>
        <v>1.1549998756681747</v>
      </c>
      <c r="BX232" s="20">
        <f t="shared" si="17"/>
        <v>1.1550087031598522</v>
      </c>
      <c r="BY232" s="20">
        <f t="shared" si="17"/>
        <v>1.1550175306515293</v>
      </c>
      <c r="BZ232" s="20">
        <f t="shared" si="17"/>
        <v>1.155026358143207</v>
      </c>
      <c r="CA232" s="20">
        <f t="shared" si="17"/>
        <v>1.1550351856348844</v>
      </c>
      <c r="CB232" s="20">
        <f t="shared" si="17"/>
        <v>1.1550440131265614</v>
      </c>
      <c r="CC232" s="20">
        <f t="shared" si="17"/>
        <v>1.1550528406182388</v>
      </c>
      <c r="CD232" s="20">
        <f t="shared" si="17"/>
        <v>1.1550616681099162</v>
      </c>
      <c r="CE232" s="20">
        <f t="shared" si="17"/>
        <v>1.1550704956015936</v>
      </c>
      <c r="CF232" s="20">
        <f t="shared" si="17"/>
        <v>1.155079323093271</v>
      </c>
      <c r="CG232" s="20">
        <f t="shared" si="17"/>
        <v>1.155088150584948</v>
      </c>
      <c r="CH232" s="20">
        <f t="shared" si="17"/>
        <v>1.1550969780766256</v>
      </c>
      <c r="CI232" s="20">
        <f t="shared" si="17"/>
        <v>1.155105805568303</v>
      </c>
      <c r="CJ232" s="20">
        <f t="shared" si="17"/>
        <v>1.1551146330599802</v>
      </c>
      <c r="CK232" s="20">
        <f t="shared" si="17"/>
        <v>1.1551234605516574</v>
      </c>
      <c r="CL232" s="20">
        <f t="shared" si="17"/>
        <v>1.1551322880433348</v>
      </c>
      <c r="CM232" s="20">
        <f t="shared" si="17"/>
        <v>1.1551411155350122</v>
      </c>
      <c r="CN232" s="20">
        <f t="shared" si="17"/>
        <v>1.1551499430266894</v>
      </c>
      <c r="CO232" s="20">
        <f t="shared" si="17"/>
        <v>1.1551587705183668</v>
      </c>
      <c r="CP232" s="20">
        <f t="shared" si="17"/>
        <v>1.1551675980100442</v>
      </c>
      <c r="CQ232" s="20">
        <f t="shared" si="17"/>
        <v>1.1551764255017216</v>
      </c>
      <c r="CR232" s="20">
        <f t="shared" si="17"/>
        <v>1.155185252993399</v>
      </c>
      <c r="CS232" s="20">
        <f t="shared" si="17"/>
        <v>1.1551940804850762</v>
      </c>
      <c r="CT232" s="20">
        <f t="shared" si="17"/>
        <v>1.1552029079767534</v>
      </c>
      <c r="CU232" s="20">
        <f t="shared" si="17"/>
        <v>1.155211735468431</v>
      </c>
      <c r="CV232" s="20">
        <f t="shared" si="17"/>
        <v>1.1552205629601082</v>
      </c>
      <c r="CW232" s="20">
        <f t="shared" si="17"/>
        <v>1.1552293904517859</v>
      </c>
      <c r="CX232" s="20">
        <f t="shared" si="17"/>
        <v>1.155238217943463</v>
      </c>
      <c r="CY232" s="20">
        <f t="shared" si="17"/>
        <v>1.15524704543514</v>
      </c>
      <c r="CZ232" s="20">
        <f t="shared" si="17"/>
        <v>1.1552558729268179</v>
      </c>
      <c r="DA232" s="20">
        <f t="shared" si="17"/>
        <v>1.155264700418495</v>
      </c>
      <c r="DB232" s="20">
        <f t="shared" si="17"/>
        <v>1.155273527910172</v>
      </c>
      <c r="DC232" s="20">
        <f t="shared" si="17"/>
        <v>1.1552823554018496</v>
      </c>
      <c r="DD232" s="20">
        <f t="shared" si="17"/>
        <v>1.1552911828935268</v>
      </c>
      <c r="DE232" s="20">
        <f t="shared" si="17"/>
        <v>1.1553000103852045</v>
      </c>
      <c r="DF232" s="20">
        <f t="shared" si="17"/>
        <v>1.1553088378768817</v>
      </c>
      <c r="DG232" s="20">
        <f t="shared" si="17"/>
        <v>1.1553176653685588</v>
      </c>
      <c r="DH232" s="20">
        <f t="shared" si="17"/>
        <v>1.1553264928602365</v>
      </c>
      <c r="DI232" s="20">
        <f t="shared" si="17"/>
        <v>1.1553353203519137</v>
      </c>
      <c r="DJ232" s="20">
        <f t="shared" si="17"/>
        <v>1.1553441478435909</v>
      </c>
      <c r="DK232" s="20">
        <f t="shared" si="17"/>
        <v>1.1553529753352685</v>
      </c>
      <c r="DL232" s="20">
        <f t="shared" si="17"/>
        <v>1.1553618028269457</v>
      </c>
      <c r="DM232" s="20">
        <f t="shared" si="17"/>
        <v>1.1553706303186231</v>
      </c>
      <c r="DN232" s="20">
        <f t="shared" si="17"/>
        <v>1.1553794578103005</v>
      </c>
      <c r="DO232" s="20">
        <f t="shared" si="17"/>
        <v>1.1553882853019777</v>
      </c>
      <c r="DP232" s="20">
        <f t="shared" si="17"/>
        <v>1.1553971127936549</v>
      </c>
      <c r="DQ232" s="20">
        <f t="shared" si="17"/>
        <v>1.1554059402853325</v>
      </c>
      <c r="DR232" s="20">
        <f t="shared" si="17"/>
        <v>1.1554147677770099</v>
      </c>
      <c r="DS232" s="20">
        <f t="shared" si="17"/>
        <v>1.1554235952686871</v>
      </c>
      <c r="DT232" s="20">
        <f t="shared" si="17"/>
        <v>1.1554324227603643</v>
      </c>
      <c r="DU232" s="20">
        <f t="shared" si="17"/>
        <v>1.1554412502520419</v>
      </c>
      <c r="DV232" s="20">
        <f t="shared" si="17"/>
        <v>1.1554500777437191</v>
      </c>
      <c r="DW232" s="20">
        <f t="shared" si="17"/>
        <v>1.1554589052353965</v>
      </c>
      <c r="DX232" s="20">
        <f t="shared" si="17"/>
        <v>1.1554677327270737</v>
      </c>
      <c r="DY232" s="20">
        <f t="shared" si="17"/>
        <v>1.1554765602187511</v>
      </c>
      <c r="DZ232" s="20">
        <f t="shared" si="17"/>
        <v>1.1554853877104285</v>
      </c>
      <c r="EA232" s="20">
        <f t="shared" si="17"/>
        <v>1.1554942152021057</v>
      </c>
      <c r="EB232" s="20">
        <f t="shared" ref="EB232:FX232" si="18">EB224</f>
        <v>1.1555030426937833</v>
      </c>
      <c r="EC232" s="20">
        <f t="shared" si="18"/>
        <v>1.1555118701854603</v>
      </c>
      <c r="ED232" s="20">
        <f t="shared" si="18"/>
        <v>1.1555206976771379</v>
      </c>
      <c r="EE232" s="20">
        <f t="shared" si="18"/>
        <v>1.1555295251688151</v>
      </c>
      <c r="EF232" s="20">
        <f t="shared" si="18"/>
        <v>1.1555383526604925</v>
      </c>
      <c r="EG232" s="20">
        <f t="shared" si="18"/>
        <v>1.15554718015217</v>
      </c>
      <c r="EH232" s="20">
        <f t="shared" si="18"/>
        <v>1.1555560076438471</v>
      </c>
      <c r="EI232" s="20">
        <f t="shared" si="18"/>
        <v>1.1555648351355245</v>
      </c>
      <c r="EJ232" s="20">
        <f t="shared" si="18"/>
        <v>1.155573662627202</v>
      </c>
      <c r="EK232" s="20">
        <f t="shared" si="18"/>
        <v>1.1555824901188791</v>
      </c>
      <c r="EL232" s="20">
        <f t="shared" si="18"/>
        <v>1.1555913176105563</v>
      </c>
      <c r="EM232" s="20">
        <f t="shared" si="18"/>
        <v>1.155600145102234</v>
      </c>
      <c r="EN232" s="20">
        <f t="shared" si="18"/>
        <v>1.1556089725939112</v>
      </c>
      <c r="EO232" s="20">
        <f t="shared" si="18"/>
        <v>1.1556178000855883</v>
      </c>
      <c r="EP232" s="20">
        <f t="shared" si="18"/>
        <v>1.155626627577266</v>
      </c>
      <c r="EQ232" s="20">
        <f t="shared" si="18"/>
        <v>1.1556354550689434</v>
      </c>
      <c r="ER232" s="20">
        <f t="shared" si="18"/>
        <v>1.1556442825606206</v>
      </c>
      <c r="ES232" s="20">
        <f t="shared" si="18"/>
        <v>1.155653110052298</v>
      </c>
      <c r="ET232" s="20">
        <f t="shared" si="18"/>
        <v>1.1556619375439752</v>
      </c>
      <c r="EU232" s="20">
        <f t="shared" si="18"/>
        <v>1.1556707650356526</v>
      </c>
      <c r="EV232" s="20">
        <f t="shared" si="18"/>
        <v>1.15567959252733</v>
      </c>
      <c r="EW232" s="20">
        <f t="shared" si="18"/>
        <v>1.1556884200190072</v>
      </c>
      <c r="EX232" s="20">
        <f t="shared" si="18"/>
        <v>1.1556972475106846</v>
      </c>
      <c r="EY232" s="20">
        <f t="shared" si="18"/>
        <v>1.1557060750023618</v>
      </c>
      <c r="EZ232" s="20">
        <f t="shared" si="18"/>
        <v>1.1557149024940392</v>
      </c>
      <c r="FA232" s="20">
        <f t="shared" si="18"/>
        <v>1.1557237299857164</v>
      </c>
      <c r="FB232" s="20">
        <f t="shared" si="18"/>
        <v>1.1557325574773938</v>
      </c>
      <c r="FC232" s="20">
        <f t="shared" si="18"/>
        <v>1.1557413849690712</v>
      </c>
      <c r="FD232" s="20">
        <f t="shared" si="18"/>
        <v>1.1557502124607488</v>
      </c>
      <c r="FE232" s="20">
        <f t="shared" si="18"/>
        <v>1.155759039952426</v>
      </c>
      <c r="FF232" s="20">
        <f t="shared" si="18"/>
        <v>1.1557678674441034</v>
      </c>
      <c r="FG232" s="20">
        <f t="shared" si="18"/>
        <v>1.1557766949357806</v>
      </c>
      <c r="FH232" s="20">
        <f t="shared" si="18"/>
        <v>1.1557855224274578</v>
      </c>
      <c r="FI232" s="20">
        <f t="shared" si="18"/>
        <v>1.1557943499191354</v>
      </c>
      <c r="FJ232" s="20">
        <f t="shared" si="18"/>
        <v>1.1558031774108126</v>
      </c>
      <c r="FK232" s="20">
        <f t="shared" si="18"/>
        <v>1.15581200490249</v>
      </c>
      <c r="FL232" s="20">
        <f t="shared" si="18"/>
        <v>1.1558208323941672</v>
      </c>
      <c r="FM232" s="20">
        <f t="shared" si="18"/>
        <v>1.1558296598858446</v>
      </c>
      <c r="FN232" s="20">
        <f t="shared" si="18"/>
        <v>1.1558384873775218</v>
      </c>
      <c r="FO232" s="20">
        <f t="shared" si="18"/>
        <v>1.1558473148691992</v>
      </c>
      <c r="FP232" s="20">
        <f t="shared" si="18"/>
        <v>1.1558561423608766</v>
      </c>
      <c r="FQ232" s="20">
        <f t="shared" si="18"/>
        <v>1.1558649698525543</v>
      </c>
      <c r="FR232" s="20">
        <f t="shared" si="18"/>
        <v>1.1558737973442312</v>
      </c>
      <c r="FS232" s="20">
        <f t="shared" si="18"/>
        <v>1.1558826248359086</v>
      </c>
      <c r="FT232" s="20">
        <f t="shared" si="18"/>
        <v>1.1558914523275863</v>
      </c>
      <c r="FU232" s="20">
        <f t="shared" si="18"/>
        <v>1.1559002798192635</v>
      </c>
      <c r="FV232" s="20">
        <f t="shared" si="18"/>
        <v>1.1559091073109407</v>
      </c>
      <c r="FW232" s="20">
        <f t="shared" si="18"/>
        <v>1.4938832069342904</v>
      </c>
      <c r="FX232" s="20">
        <f t="shared" si="18"/>
        <v>1.4599313158676017</v>
      </c>
    </row>
    <row r="234" spans="2:183" x14ac:dyDescent="0.25">
      <c r="B234" s="4" t="s">
        <v>34</v>
      </c>
      <c r="FZ234" s="4" t="s">
        <v>33</v>
      </c>
    </row>
    <row r="235" spans="2:183" x14ac:dyDescent="0.25">
      <c r="B235" s="2" t="s">
        <v>35</v>
      </c>
      <c r="C235" s="52">
        <v>0.5</v>
      </c>
      <c r="FZ235" s="6">
        <f>SUM(FZ236:FZ237)</f>
        <v>37364108.404802859</v>
      </c>
    </row>
    <row r="236" spans="2:183" x14ac:dyDescent="0.25">
      <c r="FZ236" s="6">
        <f>SUMPRODUCT(C238:E238,C202:E202)*1000</f>
        <v>17737579.206536431</v>
      </c>
      <c r="GA236" s="7" t="s">
        <v>10</v>
      </c>
    </row>
    <row r="237" spans="2:183" ht="25.5" x14ac:dyDescent="0.25">
      <c r="B237" s="2" t="s">
        <v>29</v>
      </c>
      <c r="C237" s="43" t="s">
        <v>42</v>
      </c>
      <c r="D237" s="43" t="s">
        <v>67</v>
      </c>
      <c r="E237" s="44" t="s">
        <v>59</v>
      </c>
      <c r="FZ237" s="6">
        <f>SUMPRODUCT(C240:FX240,C204:FX204)*1000</f>
        <v>19626529.198266424</v>
      </c>
      <c r="GA237" s="7" t="s">
        <v>9</v>
      </c>
    </row>
    <row r="238" spans="2:183" x14ac:dyDescent="0.25">
      <c r="C238" s="20">
        <f>C230</f>
        <v>2.4334037391434924</v>
      </c>
      <c r="D238" s="20">
        <f>D230*C235</f>
        <v>2.2624207934635709</v>
      </c>
      <c r="E238" s="20">
        <f>E230</f>
        <v>6.6162794347107923</v>
      </c>
    </row>
    <row r="239" spans="2:183" x14ac:dyDescent="0.25">
      <c r="B239" s="2" t="s">
        <v>30</v>
      </c>
      <c r="C239" s="41">
        <v>1</v>
      </c>
      <c r="D239" s="41">
        <v>2</v>
      </c>
      <c r="E239" s="41">
        <v>3</v>
      </c>
      <c r="F239" s="41">
        <v>4</v>
      </c>
      <c r="G239" s="41">
        <v>5</v>
      </c>
      <c r="H239" s="41">
        <v>6</v>
      </c>
      <c r="I239" s="41">
        <v>7</v>
      </c>
      <c r="J239" s="41">
        <v>8</v>
      </c>
      <c r="K239" s="41">
        <v>9</v>
      </c>
      <c r="L239" s="41">
        <v>10</v>
      </c>
      <c r="M239" s="41">
        <v>11</v>
      </c>
      <c r="N239" s="41">
        <v>12</v>
      </c>
      <c r="O239" s="41">
        <v>13</v>
      </c>
      <c r="P239" s="41">
        <v>14</v>
      </c>
      <c r="Q239" s="41">
        <v>15</v>
      </c>
      <c r="R239" s="41">
        <v>16</v>
      </c>
      <c r="S239" s="41">
        <v>17</v>
      </c>
      <c r="T239" s="41">
        <v>18</v>
      </c>
      <c r="U239" s="41">
        <v>19</v>
      </c>
      <c r="V239" s="41">
        <v>20</v>
      </c>
      <c r="W239" s="41">
        <v>21</v>
      </c>
      <c r="X239" s="41">
        <v>22</v>
      </c>
      <c r="Y239" s="41">
        <v>23</v>
      </c>
      <c r="Z239" s="41">
        <v>24</v>
      </c>
      <c r="AA239" s="41">
        <v>25</v>
      </c>
      <c r="AB239" s="41">
        <v>26</v>
      </c>
      <c r="AC239" s="41">
        <v>27</v>
      </c>
      <c r="AD239" s="41">
        <v>28</v>
      </c>
      <c r="AE239" s="41">
        <v>29</v>
      </c>
      <c r="AF239" s="41">
        <v>30</v>
      </c>
      <c r="AG239" s="41">
        <v>31</v>
      </c>
      <c r="AH239" s="41">
        <v>32</v>
      </c>
      <c r="AI239" s="41">
        <v>33</v>
      </c>
      <c r="AJ239" s="41">
        <v>34</v>
      </c>
      <c r="AK239" s="41">
        <v>35</v>
      </c>
      <c r="AL239" s="41">
        <v>36</v>
      </c>
      <c r="AM239" s="41">
        <v>37</v>
      </c>
      <c r="AN239" s="41">
        <v>38</v>
      </c>
      <c r="AO239" s="41">
        <v>39</v>
      </c>
      <c r="AP239" s="41">
        <v>40</v>
      </c>
      <c r="AQ239" s="41">
        <v>41</v>
      </c>
      <c r="AR239" s="41">
        <v>42</v>
      </c>
      <c r="AS239" s="41">
        <v>43</v>
      </c>
      <c r="AT239" s="41">
        <v>44</v>
      </c>
      <c r="AU239" s="41">
        <v>45</v>
      </c>
      <c r="AV239" s="41">
        <v>46</v>
      </c>
      <c r="AW239" s="41">
        <v>47</v>
      </c>
      <c r="AX239" s="41">
        <v>48</v>
      </c>
      <c r="AY239" s="41">
        <v>49</v>
      </c>
      <c r="AZ239" s="41">
        <v>50</v>
      </c>
      <c r="BA239" s="41">
        <v>51</v>
      </c>
      <c r="BB239" s="41">
        <v>52</v>
      </c>
      <c r="BC239" s="41">
        <v>53</v>
      </c>
      <c r="BD239" s="41">
        <v>54</v>
      </c>
      <c r="BE239" s="41">
        <v>55</v>
      </c>
      <c r="BF239" s="41">
        <v>56</v>
      </c>
      <c r="BG239" s="41">
        <v>57</v>
      </c>
      <c r="BH239" s="41">
        <v>58</v>
      </c>
      <c r="BI239" s="41">
        <v>59</v>
      </c>
      <c r="BJ239" s="41">
        <v>60</v>
      </c>
      <c r="BK239" s="41">
        <v>61</v>
      </c>
      <c r="BL239" s="41">
        <v>62</v>
      </c>
      <c r="BM239" s="41">
        <v>63</v>
      </c>
      <c r="BN239" s="41">
        <v>64</v>
      </c>
      <c r="BO239" s="41">
        <v>65</v>
      </c>
      <c r="BP239" s="41">
        <v>66</v>
      </c>
      <c r="BQ239" s="41">
        <v>67</v>
      </c>
      <c r="BR239" s="41">
        <v>68</v>
      </c>
      <c r="BS239" s="41">
        <v>69</v>
      </c>
      <c r="BT239" s="41">
        <v>70</v>
      </c>
      <c r="BU239" s="41">
        <v>71</v>
      </c>
      <c r="BV239" s="41">
        <v>72</v>
      </c>
      <c r="BW239" s="41">
        <v>73</v>
      </c>
      <c r="BX239" s="41">
        <v>74</v>
      </c>
      <c r="BY239" s="41">
        <v>75</v>
      </c>
      <c r="BZ239" s="41">
        <v>76</v>
      </c>
      <c r="CA239" s="41">
        <v>77</v>
      </c>
      <c r="CB239" s="41">
        <v>78</v>
      </c>
      <c r="CC239" s="41">
        <v>79</v>
      </c>
      <c r="CD239" s="41">
        <v>80</v>
      </c>
      <c r="CE239" s="41">
        <v>81</v>
      </c>
      <c r="CF239" s="41">
        <v>82</v>
      </c>
      <c r="CG239" s="41">
        <v>83</v>
      </c>
      <c r="CH239" s="41">
        <v>84</v>
      </c>
      <c r="CI239" s="41">
        <v>85</v>
      </c>
      <c r="CJ239" s="41">
        <v>86</v>
      </c>
      <c r="CK239" s="41">
        <v>87</v>
      </c>
      <c r="CL239" s="41">
        <v>88</v>
      </c>
      <c r="CM239" s="41">
        <v>89</v>
      </c>
      <c r="CN239" s="41">
        <v>90</v>
      </c>
      <c r="CO239" s="41">
        <v>91</v>
      </c>
      <c r="CP239" s="41">
        <v>92</v>
      </c>
      <c r="CQ239" s="41">
        <v>93</v>
      </c>
      <c r="CR239" s="41">
        <v>94</v>
      </c>
      <c r="CS239" s="41">
        <v>95</v>
      </c>
      <c r="CT239" s="41">
        <v>96</v>
      </c>
      <c r="CU239" s="41">
        <v>97</v>
      </c>
      <c r="CV239" s="41">
        <v>98</v>
      </c>
      <c r="CW239" s="41">
        <v>99</v>
      </c>
      <c r="CX239" s="41">
        <v>100</v>
      </c>
      <c r="CY239" s="41">
        <v>101</v>
      </c>
      <c r="CZ239" s="41">
        <v>102</v>
      </c>
      <c r="DA239" s="41">
        <v>103</v>
      </c>
      <c r="DB239" s="41">
        <v>104</v>
      </c>
      <c r="DC239" s="41">
        <v>105</v>
      </c>
      <c r="DD239" s="41">
        <v>106</v>
      </c>
      <c r="DE239" s="41">
        <v>107</v>
      </c>
      <c r="DF239" s="41">
        <v>108</v>
      </c>
      <c r="DG239" s="41">
        <v>109</v>
      </c>
      <c r="DH239" s="41">
        <v>110</v>
      </c>
      <c r="DI239" s="41">
        <v>111</v>
      </c>
      <c r="DJ239" s="41">
        <v>112</v>
      </c>
      <c r="DK239" s="41">
        <v>113</v>
      </c>
      <c r="DL239" s="41">
        <v>114</v>
      </c>
      <c r="DM239" s="41">
        <v>115</v>
      </c>
      <c r="DN239" s="41">
        <v>116</v>
      </c>
      <c r="DO239" s="41">
        <v>117</v>
      </c>
      <c r="DP239" s="41">
        <v>118</v>
      </c>
      <c r="DQ239" s="41">
        <v>119</v>
      </c>
      <c r="DR239" s="41">
        <v>120</v>
      </c>
      <c r="DS239" s="41">
        <v>121</v>
      </c>
      <c r="DT239" s="41">
        <v>122</v>
      </c>
      <c r="DU239" s="41">
        <v>123</v>
      </c>
      <c r="DV239" s="41">
        <v>124</v>
      </c>
      <c r="DW239" s="41">
        <v>125</v>
      </c>
      <c r="DX239" s="41">
        <v>126</v>
      </c>
      <c r="DY239" s="41">
        <v>127</v>
      </c>
      <c r="DZ239" s="41">
        <v>128</v>
      </c>
      <c r="EA239" s="41">
        <v>129</v>
      </c>
      <c r="EB239" s="41">
        <v>130</v>
      </c>
      <c r="EC239" s="41">
        <v>131</v>
      </c>
      <c r="ED239" s="41">
        <v>132</v>
      </c>
      <c r="EE239" s="41">
        <v>133</v>
      </c>
      <c r="EF239" s="41">
        <v>134</v>
      </c>
      <c r="EG239" s="41">
        <v>135</v>
      </c>
      <c r="EH239" s="41">
        <v>136</v>
      </c>
      <c r="EI239" s="41">
        <v>137</v>
      </c>
      <c r="EJ239" s="41">
        <v>138</v>
      </c>
      <c r="EK239" s="41">
        <v>139</v>
      </c>
      <c r="EL239" s="41">
        <v>140</v>
      </c>
      <c r="EM239" s="41">
        <v>141</v>
      </c>
      <c r="EN239" s="41">
        <v>142</v>
      </c>
      <c r="EO239" s="41">
        <v>143</v>
      </c>
      <c r="EP239" s="41">
        <v>144</v>
      </c>
      <c r="EQ239" s="41">
        <v>145</v>
      </c>
      <c r="ER239" s="41">
        <v>146</v>
      </c>
      <c r="ES239" s="41">
        <v>147</v>
      </c>
      <c r="ET239" s="41">
        <v>148</v>
      </c>
      <c r="EU239" s="41">
        <v>149</v>
      </c>
      <c r="EV239" s="41">
        <v>150</v>
      </c>
      <c r="EW239" s="41">
        <v>151</v>
      </c>
      <c r="EX239" s="41">
        <v>152</v>
      </c>
      <c r="EY239" s="41">
        <v>153</v>
      </c>
      <c r="EZ239" s="41">
        <v>154</v>
      </c>
      <c r="FA239" s="41">
        <v>155</v>
      </c>
      <c r="FB239" s="41">
        <v>156</v>
      </c>
      <c r="FC239" s="41">
        <v>157</v>
      </c>
      <c r="FD239" s="41">
        <v>158</v>
      </c>
      <c r="FE239" s="41">
        <v>159</v>
      </c>
      <c r="FF239" s="41">
        <v>160</v>
      </c>
      <c r="FG239" s="41">
        <v>161</v>
      </c>
      <c r="FH239" s="41">
        <v>162</v>
      </c>
      <c r="FI239" s="41">
        <v>163</v>
      </c>
      <c r="FJ239" s="41">
        <v>164</v>
      </c>
      <c r="FK239" s="41">
        <v>165</v>
      </c>
      <c r="FL239" s="41">
        <v>166</v>
      </c>
      <c r="FM239" s="41">
        <v>167</v>
      </c>
      <c r="FN239" s="41">
        <v>168</v>
      </c>
      <c r="FO239" s="41">
        <v>169</v>
      </c>
      <c r="FP239" s="41">
        <v>170</v>
      </c>
      <c r="FQ239" s="41">
        <v>171</v>
      </c>
      <c r="FR239" s="41">
        <v>172</v>
      </c>
      <c r="FS239" s="41">
        <v>173</v>
      </c>
      <c r="FT239" s="41">
        <v>174</v>
      </c>
      <c r="FU239" s="41">
        <v>175</v>
      </c>
      <c r="FV239" s="41">
        <v>176</v>
      </c>
      <c r="FW239" s="45" t="s">
        <v>65</v>
      </c>
      <c r="FX239" s="41" t="s">
        <v>66</v>
      </c>
    </row>
    <row r="240" spans="2:183" x14ac:dyDescent="0.25">
      <c r="C240" s="20">
        <f>C232</f>
        <v>1.1543642962674063</v>
      </c>
      <c r="D240" s="20">
        <f t="shared" ref="D240:BO240" si="19">D232</f>
        <v>1.1543731237590837</v>
      </c>
      <c r="E240" s="20">
        <f t="shared" si="19"/>
        <v>1.1543819512507609</v>
      </c>
      <c r="F240" s="20">
        <f t="shared" si="19"/>
        <v>1.1543907787424383</v>
      </c>
      <c r="G240" s="20">
        <f t="shared" si="19"/>
        <v>1.1543996062341157</v>
      </c>
      <c r="H240" s="20">
        <f t="shared" si="19"/>
        <v>1.1544084337257932</v>
      </c>
      <c r="I240" s="20">
        <f t="shared" si="19"/>
        <v>1.1544172612174706</v>
      </c>
      <c r="J240" s="20">
        <f t="shared" si="19"/>
        <v>1.1544260887091478</v>
      </c>
      <c r="K240" s="20">
        <f t="shared" si="19"/>
        <v>1.1544349162008249</v>
      </c>
      <c r="L240" s="20">
        <f t="shared" si="19"/>
        <v>1.1544437436925028</v>
      </c>
      <c r="M240" s="20">
        <f t="shared" si="19"/>
        <v>1.15445257118418</v>
      </c>
      <c r="N240" s="20">
        <f t="shared" si="19"/>
        <v>1.1544613986758572</v>
      </c>
      <c r="O240" s="20">
        <f t="shared" si="19"/>
        <v>1.1544702261675346</v>
      </c>
      <c r="P240" s="20">
        <f t="shared" si="19"/>
        <v>1.1544790536592118</v>
      </c>
      <c r="Q240" s="20">
        <f t="shared" si="19"/>
        <v>1.1544878811508892</v>
      </c>
      <c r="R240" s="20">
        <f t="shared" si="19"/>
        <v>1.1544967086425666</v>
      </c>
      <c r="S240" s="20">
        <f t="shared" si="19"/>
        <v>1.1545055361342438</v>
      </c>
      <c r="T240" s="20">
        <f t="shared" si="19"/>
        <v>1.1545143636259214</v>
      </c>
      <c r="U240" s="20">
        <f t="shared" si="19"/>
        <v>1.1545231911175986</v>
      </c>
      <c r="V240" s="20">
        <f t="shared" si="19"/>
        <v>1.1545320186092758</v>
      </c>
      <c r="W240" s="20">
        <f t="shared" si="19"/>
        <v>1.1545408461009534</v>
      </c>
      <c r="X240" s="20">
        <f t="shared" si="19"/>
        <v>1.1545496735926304</v>
      </c>
      <c r="Y240" s="20">
        <f t="shared" si="19"/>
        <v>1.154558501084308</v>
      </c>
      <c r="Z240" s="20">
        <f t="shared" si="19"/>
        <v>1.1545673285759852</v>
      </c>
      <c r="AA240" s="20">
        <f t="shared" si="19"/>
        <v>1.1545761560676626</v>
      </c>
      <c r="AB240" s="20">
        <f t="shared" si="19"/>
        <v>1.1545849835593398</v>
      </c>
      <c r="AC240" s="20">
        <f t="shared" si="19"/>
        <v>1.1545938110510172</v>
      </c>
      <c r="AD240" s="20">
        <f t="shared" si="19"/>
        <v>1.1546026385426946</v>
      </c>
      <c r="AE240" s="20">
        <f t="shared" si="19"/>
        <v>1.154611466034372</v>
      </c>
      <c r="AF240" s="20">
        <f t="shared" si="19"/>
        <v>1.1546202935260492</v>
      </c>
      <c r="AG240" s="20">
        <f t="shared" si="19"/>
        <v>1.1546291210177264</v>
      </c>
      <c r="AH240" s="20">
        <f t="shared" si="19"/>
        <v>1.1546379485094038</v>
      </c>
      <c r="AI240" s="20">
        <f t="shared" si="19"/>
        <v>1.1546467760010812</v>
      </c>
      <c r="AJ240" s="20">
        <f t="shared" si="19"/>
        <v>1.1546556034927584</v>
      </c>
      <c r="AK240" s="20">
        <f t="shared" si="19"/>
        <v>1.1546644309844361</v>
      </c>
      <c r="AL240" s="20">
        <f t="shared" si="19"/>
        <v>1.1546732584761132</v>
      </c>
      <c r="AM240" s="20">
        <f t="shared" si="19"/>
        <v>1.1546820859677907</v>
      </c>
      <c r="AN240" s="20">
        <f t="shared" si="19"/>
        <v>1.1546909134594681</v>
      </c>
      <c r="AO240" s="20">
        <f t="shared" si="19"/>
        <v>1.1546997409511452</v>
      </c>
      <c r="AP240" s="20">
        <f t="shared" si="19"/>
        <v>1.1547085684428224</v>
      </c>
      <c r="AQ240" s="20">
        <f t="shared" si="19"/>
        <v>1.1547173959345001</v>
      </c>
      <c r="AR240" s="20">
        <f t="shared" si="19"/>
        <v>1.1547262234261773</v>
      </c>
      <c r="AS240" s="20">
        <f t="shared" si="19"/>
        <v>1.1547350509178544</v>
      </c>
      <c r="AT240" s="20">
        <f t="shared" si="19"/>
        <v>1.1547438784095321</v>
      </c>
      <c r="AU240" s="20">
        <f t="shared" si="19"/>
        <v>1.1547527059012095</v>
      </c>
      <c r="AV240" s="20">
        <f t="shared" si="19"/>
        <v>1.1547615333928869</v>
      </c>
      <c r="AW240" s="20">
        <f t="shared" si="19"/>
        <v>1.1547703608845639</v>
      </c>
      <c r="AX240" s="20">
        <f t="shared" si="19"/>
        <v>1.1547791883762413</v>
      </c>
      <c r="AY240" s="20">
        <f t="shared" si="19"/>
        <v>1.1547880158679187</v>
      </c>
      <c r="AZ240" s="20">
        <f t="shared" si="19"/>
        <v>1.1547968433595961</v>
      </c>
      <c r="BA240" s="20">
        <f t="shared" si="19"/>
        <v>1.1548056708512733</v>
      </c>
      <c r="BB240" s="20">
        <f t="shared" si="19"/>
        <v>1.1548144983429507</v>
      </c>
      <c r="BC240" s="20">
        <f t="shared" si="19"/>
        <v>1.1548233258346281</v>
      </c>
      <c r="BD240" s="20">
        <f t="shared" si="19"/>
        <v>1.1548321533263053</v>
      </c>
      <c r="BE240" s="20">
        <f t="shared" si="19"/>
        <v>1.1548409808179827</v>
      </c>
      <c r="BF240" s="20">
        <f t="shared" si="19"/>
        <v>1.1548498083096599</v>
      </c>
      <c r="BG240" s="20">
        <f t="shared" si="19"/>
        <v>1.1548586358013375</v>
      </c>
      <c r="BH240" s="20">
        <f t="shared" si="19"/>
        <v>1.1548674632930149</v>
      </c>
      <c r="BI240" s="20">
        <f t="shared" si="19"/>
        <v>1.1548762907846919</v>
      </c>
      <c r="BJ240" s="20">
        <f t="shared" si="19"/>
        <v>1.1548851182763695</v>
      </c>
      <c r="BK240" s="20">
        <f t="shared" si="19"/>
        <v>1.1548939457680467</v>
      </c>
      <c r="BL240" s="20">
        <f t="shared" si="19"/>
        <v>1.1549027732597239</v>
      </c>
      <c r="BM240" s="20">
        <f t="shared" si="19"/>
        <v>1.1549116007514013</v>
      </c>
      <c r="BN240" s="20">
        <f t="shared" si="19"/>
        <v>1.1549204282430787</v>
      </c>
      <c r="BO240" s="20">
        <f t="shared" si="19"/>
        <v>1.1549292557347559</v>
      </c>
      <c r="BP240" s="20">
        <f t="shared" ref="BP240:EA240" si="20">BP232</f>
        <v>1.1549380832264335</v>
      </c>
      <c r="BQ240" s="20">
        <f t="shared" si="20"/>
        <v>1.1549469107181105</v>
      </c>
      <c r="BR240" s="20">
        <f t="shared" si="20"/>
        <v>1.1549557382097881</v>
      </c>
      <c r="BS240" s="20">
        <f t="shared" si="20"/>
        <v>1.1549645657014653</v>
      </c>
      <c r="BT240" s="20">
        <f t="shared" si="20"/>
        <v>1.1549733931931427</v>
      </c>
      <c r="BU240" s="20">
        <f t="shared" si="20"/>
        <v>1.1549822206848201</v>
      </c>
      <c r="BV240" s="20">
        <f t="shared" si="20"/>
        <v>1.1549910481764976</v>
      </c>
      <c r="BW240" s="20">
        <f t="shared" si="20"/>
        <v>1.1549998756681747</v>
      </c>
      <c r="BX240" s="20">
        <f t="shared" si="20"/>
        <v>1.1550087031598522</v>
      </c>
      <c r="BY240" s="20">
        <f t="shared" si="20"/>
        <v>1.1550175306515293</v>
      </c>
      <c r="BZ240" s="20">
        <f t="shared" si="20"/>
        <v>1.155026358143207</v>
      </c>
      <c r="CA240" s="20">
        <f t="shared" si="20"/>
        <v>1.1550351856348844</v>
      </c>
      <c r="CB240" s="20">
        <f t="shared" si="20"/>
        <v>1.1550440131265614</v>
      </c>
      <c r="CC240" s="20">
        <f t="shared" si="20"/>
        <v>1.1550528406182388</v>
      </c>
      <c r="CD240" s="20">
        <f t="shared" si="20"/>
        <v>1.1550616681099162</v>
      </c>
      <c r="CE240" s="20">
        <f t="shared" si="20"/>
        <v>1.1550704956015936</v>
      </c>
      <c r="CF240" s="20">
        <f t="shared" si="20"/>
        <v>1.155079323093271</v>
      </c>
      <c r="CG240" s="20">
        <f t="shared" si="20"/>
        <v>1.155088150584948</v>
      </c>
      <c r="CH240" s="20">
        <f t="shared" si="20"/>
        <v>1.1550969780766256</v>
      </c>
      <c r="CI240" s="20">
        <f t="shared" si="20"/>
        <v>1.155105805568303</v>
      </c>
      <c r="CJ240" s="20">
        <f t="shared" si="20"/>
        <v>1.1551146330599802</v>
      </c>
      <c r="CK240" s="20">
        <f t="shared" si="20"/>
        <v>1.1551234605516574</v>
      </c>
      <c r="CL240" s="20">
        <f t="shared" si="20"/>
        <v>1.1551322880433348</v>
      </c>
      <c r="CM240" s="20">
        <f t="shared" si="20"/>
        <v>1.1551411155350122</v>
      </c>
      <c r="CN240" s="20">
        <f t="shared" si="20"/>
        <v>1.1551499430266894</v>
      </c>
      <c r="CO240" s="20">
        <f t="shared" si="20"/>
        <v>1.1551587705183668</v>
      </c>
      <c r="CP240" s="20">
        <f t="shared" si="20"/>
        <v>1.1551675980100442</v>
      </c>
      <c r="CQ240" s="20">
        <f t="shared" si="20"/>
        <v>1.1551764255017216</v>
      </c>
      <c r="CR240" s="20">
        <f t="shared" si="20"/>
        <v>1.155185252993399</v>
      </c>
      <c r="CS240" s="20">
        <f t="shared" si="20"/>
        <v>1.1551940804850762</v>
      </c>
      <c r="CT240" s="20">
        <f t="shared" si="20"/>
        <v>1.1552029079767534</v>
      </c>
      <c r="CU240" s="20">
        <f t="shared" si="20"/>
        <v>1.155211735468431</v>
      </c>
      <c r="CV240" s="20">
        <f t="shared" si="20"/>
        <v>1.1552205629601082</v>
      </c>
      <c r="CW240" s="20">
        <f t="shared" si="20"/>
        <v>1.1552293904517859</v>
      </c>
      <c r="CX240" s="20">
        <f t="shared" si="20"/>
        <v>1.155238217943463</v>
      </c>
      <c r="CY240" s="20">
        <f t="shared" si="20"/>
        <v>1.15524704543514</v>
      </c>
      <c r="CZ240" s="20">
        <f t="shared" si="20"/>
        <v>1.1552558729268179</v>
      </c>
      <c r="DA240" s="20">
        <f t="shared" si="20"/>
        <v>1.155264700418495</v>
      </c>
      <c r="DB240" s="20">
        <f t="shared" si="20"/>
        <v>1.155273527910172</v>
      </c>
      <c r="DC240" s="20">
        <f t="shared" si="20"/>
        <v>1.1552823554018496</v>
      </c>
      <c r="DD240" s="20">
        <f t="shared" si="20"/>
        <v>1.1552911828935268</v>
      </c>
      <c r="DE240" s="20">
        <f t="shared" si="20"/>
        <v>1.1553000103852045</v>
      </c>
      <c r="DF240" s="20">
        <f t="shared" si="20"/>
        <v>1.1553088378768817</v>
      </c>
      <c r="DG240" s="20">
        <f t="shared" si="20"/>
        <v>1.1553176653685588</v>
      </c>
      <c r="DH240" s="20">
        <f t="shared" si="20"/>
        <v>1.1553264928602365</v>
      </c>
      <c r="DI240" s="20">
        <f t="shared" si="20"/>
        <v>1.1553353203519137</v>
      </c>
      <c r="DJ240" s="20">
        <f t="shared" si="20"/>
        <v>1.1553441478435909</v>
      </c>
      <c r="DK240" s="20">
        <f t="shared" si="20"/>
        <v>1.1553529753352685</v>
      </c>
      <c r="DL240" s="20">
        <f t="shared" si="20"/>
        <v>1.1553618028269457</v>
      </c>
      <c r="DM240" s="20">
        <f t="shared" si="20"/>
        <v>1.1553706303186231</v>
      </c>
      <c r="DN240" s="20">
        <f t="shared" si="20"/>
        <v>1.1553794578103005</v>
      </c>
      <c r="DO240" s="20">
        <f t="shared" si="20"/>
        <v>1.1553882853019777</v>
      </c>
      <c r="DP240" s="20">
        <f t="shared" si="20"/>
        <v>1.1553971127936549</v>
      </c>
      <c r="DQ240" s="20">
        <f t="shared" si="20"/>
        <v>1.1554059402853325</v>
      </c>
      <c r="DR240" s="20">
        <f t="shared" si="20"/>
        <v>1.1554147677770099</v>
      </c>
      <c r="DS240" s="20">
        <f t="shared" si="20"/>
        <v>1.1554235952686871</v>
      </c>
      <c r="DT240" s="20">
        <f t="shared" si="20"/>
        <v>1.1554324227603643</v>
      </c>
      <c r="DU240" s="20">
        <f t="shared" si="20"/>
        <v>1.1554412502520419</v>
      </c>
      <c r="DV240" s="20">
        <f t="shared" si="20"/>
        <v>1.1554500777437191</v>
      </c>
      <c r="DW240" s="20">
        <f t="shared" si="20"/>
        <v>1.1554589052353965</v>
      </c>
      <c r="DX240" s="20">
        <f t="shared" si="20"/>
        <v>1.1554677327270737</v>
      </c>
      <c r="DY240" s="20">
        <f t="shared" si="20"/>
        <v>1.1554765602187511</v>
      </c>
      <c r="DZ240" s="20">
        <f t="shared" si="20"/>
        <v>1.1554853877104285</v>
      </c>
      <c r="EA240" s="20">
        <f t="shared" si="20"/>
        <v>1.1554942152021057</v>
      </c>
      <c r="EB240" s="20">
        <f t="shared" ref="EB240:FX240" si="21">EB232</f>
        <v>1.1555030426937833</v>
      </c>
      <c r="EC240" s="20">
        <f t="shared" si="21"/>
        <v>1.1555118701854603</v>
      </c>
      <c r="ED240" s="20">
        <f t="shared" si="21"/>
        <v>1.1555206976771379</v>
      </c>
      <c r="EE240" s="20">
        <f t="shared" si="21"/>
        <v>1.1555295251688151</v>
      </c>
      <c r="EF240" s="20">
        <f t="shared" si="21"/>
        <v>1.1555383526604925</v>
      </c>
      <c r="EG240" s="20">
        <f t="shared" si="21"/>
        <v>1.15554718015217</v>
      </c>
      <c r="EH240" s="20">
        <f t="shared" si="21"/>
        <v>1.1555560076438471</v>
      </c>
      <c r="EI240" s="20">
        <f t="shared" si="21"/>
        <v>1.1555648351355245</v>
      </c>
      <c r="EJ240" s="20">
        <f t="shared" si="21"/>
        <v>1.155573662627202</v>
      </c>
      <c r="EK240" s="20">
        <f t="shared" si="21"/>
        <v>1.1555824901188791</v>
      </c>
      <c r="EL240" s="20">
        <f t="shared" si="21"/>
        <v>1.1555913176105563</v>
      </c>
      <c r="EM240" s="20">
        <f t="shared" si="21"/>
        <v>1.155600145102234</v>
      </c>
      <c r="EN240" s="20">
        <f t="shared" si="21"/>
        <v>1.1556089725939112</v>
      </c>
      <c r="EO240" s="20">
        <f t="shared" si="21"/>
        <v>1.1556178000855883</v>
      </c>
      <c r="EP240" s="20">
        <f t="shared" si="21"/>
        <v>1.155626627577266</v>
      </c>
      <c r="EQ240" s="20">
        <f t="shared" si="21"/>
        <v>1.1556354550689434</v>
      </c>
      <c r="ER240" s="20">
        <f t="shared" si="21"/>
        <v>1.1556442825606206</v>
      </c>
      <c r="ES240" s="20">
        <f t="shared" si="21"/>
        <v>1.155653110052298</v>
      </c>
      <c r="ET240" s="20">
        <f t="shared" si="21"/>
        <v>1.1556619375439752</v>
      </c>
      <c r="EU240" s="20">
        <f t="shared" si="21"/>
        <v>1.1556707650356526</v>
      </c>
      <c r="EV240" s="20">
        <f t="shared" si="21"/>
        <v>1.15567959252733</v>
      </c>
      <c r="EW240" s="20">
        <f t="shared" si="21"/>
        <v>1.1556884200190072</v>
      </c>
      <c r="EX240" s="20">
        <f t="shared" si="21"/>
        <v>1.1556972475106846</v>
      </c>
      <c r="EY240" s="20">
        <f t="shared" si="21"/>
        <v>1.1557060750023618</v>
      </c>
      <c r="EZ240" s="20">
        <f t="shared" si="21"/>
        <v>1.1557149024940392</v>
      </c>
      <c r="FA240" s="20">
        <f t="shared" si="21"/>
        <v>1.1557237299857164</v>
      </c>
      <c r="FB240" s="20">
        <f t="shared" si="21"/>
        <v>1.1557325574773938</v>
      </c>
      <c r="FC240" s="20">
        <f t="shared" si="21"/>
        <v>1.1557413849690712</v>
      </c>
      <c r="FD240" s="20">
        <f t="shared" si="21"/>
        <v>1.1557502124607488</v>
      </c>
      <c r="FE240" s="20">
        <f t="shared" si="21"/>
        <v>1.155759039952426</v>
      </c>
      <c r="FF240" s="20">
        <f t="shared" si="21"/>
        <v>1.1557678674441034</v>
      </c>
      <c r="FG240" s="20">
        <f t="shared" si="21"/>
        <v>1.1557766949357806</v>
      </c>
      <c r="FH240" s="20">
        <f t="shared" si="21"/>
        <v>1.1557855224274578</v>
      </c>
      <c r="FI240" s="20">
        <f t="shared" si="21"/>
        <v>1.1557943499191354</v>
      </c>
      <c r="FJ240" s="20">
        <f t="shared" si="21"/>
        <v>1.1558031774108126</v>
      </c>
      <c r="FK240" s="20">
        <f t="shared" si="21"/>
        <v>1.15581200490249</v>
      </c>
      <c r="FL240" s="20">
        <f t="shared" si="21"/>
        <v>1.1558208323941672</v>
      </c>
      <c r="FM240" s="20">
        <f t="shared" si="21"/>
        <v>1.1558296598858446</v>
      </c>
      <c r="FN240" s="20">
        <f t="shared" si="21"/>
        <v>1.1558384873775218</v>
      </c>
      <c r="FO240" s="20">
        <f t="shared" si="21"/>
        <v>1.1558473148691992</v>
      </c>
      <c r="FP240" s="20">
        <f t="shared" si="21"/>
        <v>1.1558561423608766</v>
      </c>
      <c r="FQ240" s="20">
        <f t="shared" si="21"/>
        <v>1.1558649698525543</v>
      </c>
      <c r="FR240" s="20">
        <f t="shared" si="21"/>
        <v>1.1558737973442312</v>
      </c>
      <c r="FS240" s="20">
        <f t="shared" si="21"/>
        <v>1.1558826248359086</v>
      </c>
      <c r="FT240" s="20">
        <f t="shared" si="21"/>
        <v>1.1558914523275863</v>
      </c>
      <c r="FU240" s="20">
        <f t="shared" si="21"/>
        <v>1.1559002798192635</v>
      </c>
      <c r="FV240" s="20">
        <f t="shared" si="21"/>
        <v>1.1559091073109407</v>
      </c>
      <c r="FW240" s="20">
        <f>FW232*C235</f>
        <v>0.74694160346714522</v>
      </c>
      <c r="FX240" s="20">
        <f t="shared" si="21"/>
        <v>1.4599313158676017</v>
      </c>
      <c r="FZ240" s="4" t="s">
        <v>36</v>
      </c>
    </row>
    <row r="241" spans="2:183" x14ac:dyDescent="0.25">
      <c r="FZ241" s="8">
        <f>FZ230/FZ236</f>
        <v>1.1275495808712077</v>
      </c>
      <c r="GA241" s="7" t="s">
        <v>10</v>
      </c>
    </row>
    <row r="242" spans="2:183" x14ac:dyDescent="0.25">
      <c r="FZ242" s="8">
        <f>FZ231/FZ237</f>
        <v>1.0190288765762292</v>
      </c>
      <c r="GA242" s="7" t="s">
        <v>9</v>
      </c>
    </row>
    <row r="243" spans="2:183" x14ac:dyDescent="0.25">
      <c r="B243" s="4" t="s">
        <v>37</v>
      </c>
    </row>
    <row r="244" spans="2:183" ht="25.5" x14ac:dyDescent="0.25">
      <c r="B244" s="2" t="s">
        <v>29</v>
      </c>
      <c r="C244" s="43" t="s">
        <v>42</v>
      </c>
      <c r="D244" s="43" t="s">
        <v>67</v>
      </c>
      <c r="E244" s="44" t="s">
        <v>59</v>
      </c>
      <c r="FZ244" s="4" t="s">
        <v>33</v>
      </c>
    </row>
    <row r="245" spans="2:183" x14ac:dyDescent="0.25">
      <c r="C245" s="20">
        <f>C238*$FZ$241</f>
        <v>2.7437833661616744</v>
      </c>
      <c r="D245" s="20">
        <f>D238*$FZ$241</f>
        <v>2.5509916174241547</v>
      </c>
      <c r="E245" s="20">
        <f>E238*$FZ$241</f>
        <v>7.4601831035349448</v>
      </c>
      <c r="FZ245" s="6">
        <f>SUM(FZ246:FZ247)</f>
        <v>39999999.999999985</v>
      </c>
    </row>
    <row r="246" spans="2:183" x14ac:dyDescent="0.25">
      <c r="B246" s="2" t="s">
        <v>30</v>
      </c>
      <c r="C246" s="41">
        <v>1</v>
      </c>
      <c r="D246" s="41">
        <v>2</v>
      </c>
      <c r="E246" s="41">
        <v>3</v>
      </c>
      <c r="F246" s="41">
        <v>4</v>
      </c>
      <c r="G246" s="41">
        <v>5</v>
      </c>
      <c r="H246" s="41">
        <v>6</v>
      </c>
      <c r="I246" s="41">
        <v>7</v>
      </c>
      <c r="J246" s="41">
        <v>8</v>
      </c>
      <c r="K246" s="41">
        <v>9</v>
      </c>
      <c r="L246" s="41">
        <v>10</v>
      </c>
      <c r="M246" s="41">
        <v>11</v>
      </c>
      <c r="N246" s="41">
        <v>12</v>
      </c>
      <c r="O246" s="41">
        <v>13</v>
      </c>
      <c r="P246" s="41">
        <v>14</v>
      </c>
      <c r="Q246" s="41">
        <v>15</v>
      </c>
      <c r="R246" s="41">
        <v>16</v>
      </c>
      <c r="S246" s="41">
        <v>17</v>
      </c>
      <c r="T246" s="41">
        <v>18</v>
      </c>
      <c r="U246" s="41">
        <v>19</v>
      </c>
      <c r="V246" s="41">
        <v>20</v>
      </c>
      <c r="W246" s="41">
        <v>21</v>
      </c>
      <c r="X246" s="41">
        <v>22</v>
      </c>
      <c r="Y246" s="41">
        <v>23</v>
      </c>
      <c r="Z246" s="41">
        <v>24</v>
      </c>
      <c r="AA246" s="41">
        <v>25</v>
      </c>
      <c r="AB246" s="41">
        <v>26</v>
      </c>
      <c r="AC246" s="41">
        <v>27</v>
      </c>
      <c r="AD246" s="41">
        <v>28</v>
      </c>
      <c r="AE246" s="41">
        <v>29</v>
      </c>
      <c r="AF246" s="41">
        <v>30</v>
      </c>
      <c r="AG246" s="41">
        <v>31</v>
      </c>
      <c r="AH246" s="41">
        <v>32</v>
      </c>
      <c r="AI246" s="41">
        <v>33</v>
      </c>
      <c r="AJ246" s="41">
        <v>34</v>
      </c>
      <c r="AK246" s="41">
        <v>35</v>
      </c>
      <c r="AL246" s="41">
        <v>36</v>
      </c>
      <c r="AM246" s="41">
        <v>37</v>
      </c>
      <c r="AN246" s="41">
        <v>38</v>
      </c>
      <c r="AO246" s="41">
        <v>39</v>
      </c>
      <c r="AP246" s="41">
        <v>40</v>
      </c>
      <c r="AQ246" s="41">
        <v>41</v>
      </c>
      <c r="AR246" s="41">
        <v>42</v>
      </c>
      <c r="AS246" s="41">
        <v>43</v>
      </c>
      <c r="AT246" s="41">
        <v>44</v>
      </c>
      <c r="AU246" s="41">
        <v>45</v>
      </c>
      <c r="AV246" s="41">
        <v>46</v>
      </c>
      <c r="AW246" s="41">
        <v>47</v>
      </c>
      <c r="AX246" s="41">
        <v>48</v>
      </c>
      <c r="AY246" s="41">
        <v>49</v>
      </c>
      <c r="AZ246" s="41">
        <v>50</v>
      </c>
      <c r="BA246" s="41">
        <v>51</v>
      </c>
      <c r="BB246" s="41">
        <v>52</v>
      </c>
      <c r="BC246" s="41">
        <v>53</v>
      </c>
      <c r="BD246" s="41">
        <v>54</v>
      </c>
      <c r="BE246" s="41">
        <v>55</v>
      </c>
      <c r="BF246" s="41">
        <v>56</v>
      </c>
      <c r="BG246" s="41">
        <v>57</v>
      </c>
      <c r="BH246" s="41">
        <v>58</v>
      </c>
      <c r="BI246" s="41">
        <v>59</v>
      </c>
      <c r="BJ246" s="41">
        <v>60</v>
      </c>
      <c r="BK246" s="41">
        <v>61</v>
      </c>
      <c r="BL246" s="41">
        <v>62</v>
      </c>
      <c r="BM246" s="41">
        <v>63</v>
      </c>
      <c r="BN246" s="41">
        <v>64</v>
      </c>
      <c r="BO246" s="41">
        <v>65</v>
      </c>
      <c r="BP246" s="41">
        <v>66</v>
      </c>
      <c r="BQ246" s="41">
        <v>67</v>
      </c>
      <c r="BR246" s="41">
        <v>68</v>
      </c>
      <c r="BS246" s="41">
        <v>69</v>
      </c>
      <c r="BT246" s="41">
        <v>70</v>
      </c>
      <c r="BU246" s="41">
        <v>71</v>
      </c>
      <c r="BV246" s="41">
        <v>72</v>
      </c>
      <c r="BW246" s="41">
        <v>73</v>
      </c>
      <c r="BX246" s="41">
        <v>74</v>
      </c>
      <c r="BY246" s="41">
        <v>75</v>
      </c>
      <c r="BZ246" s="41">
        <v>76</v>
      </c>
      <c r="CA246" s="41">
        <v>77</v>
      </c>
      <c r="CB246" s="41">
        <v>78</v>
      </c>
      <c r="CC246" s="41">
        <v>79</v>
      </c>
      <c r="CD246" s="41">
        <v>80</v>
      </c>
      <c r="CE246" s="41">
        <v>81</v>
      </c>
      <c r="CF246" s="41">
        <v>82</v>
      </c>
      <c r="CG246" s="41">
        <v>83</v>
      </c>
      <c r="CH246" s="41">
        <v>84</v>
      </c>
      <c r="CI246" s="41">
        <v>85</v>
      </c>
      <c r="CJ246" s="41">
        <v>86</v>
      </c>
      <c r="CK246" s="41">
        <v>87</v>
      </c>
      <c r="CL246" s="41">
        <v>88</v>
      </c>
      <c r="CM246" s="41">
        <v>89</v>
      </c>
      <c r="CN246" s="41">
        <v>90</v>
      </c>
      <c r="CO246" s="41">
        <v>91</v>
      </c>
      <c r="CP246" s="41">
        <v>92</v>
      </c>
      <c r="CQ246" s="41">
        <v>93</v>
      </c>
      <c r="CR246" s="41">
        <v>94</v>
      </c>
      <c r="CS246" s="41">
        <v>95</v>
      </c>
      <c r="CT246" s="41">
        <v>96</v>
      </c>
      <c r="CU246" s="41">
        <v>97</v>
      </c>
      <c r="CV246" s="41">
        <v>98</v>
      </c>
      <c r="CW246" s="41">
        <v>99</v>
      </c>
      <c r="CX246" s="41">
        <v>100</v>
      </c>
      <c r="CY246" s="41">
        <v>101</v>
      </c>
      <c r="CZ246" s="41">
        <v>102</v>
      </c>
      <c r="DA246" s="41">
        <v>103</v>
      </c>
      <c r="DB246" s="41">
        <v>104</v>
      </c>
      <c r="DC246" s="41">
        <v>105</v>
      </c>
      <c r="DD246" s="41">
        <v>106</v>
      </c>
      <c r="DE246" s="41">
        <v>107</v>
      </c>
      <c r="DF246" s="41">
        <v>108</v>
      </c>
      <c r="DG246" s="41">
        <v>109</v>
      </c>
      <c r="DH246" s="41">
        <v>110</v>
      </c>
      <c r="DI246" s="41">
        <v>111</v>
      </c>
      <c r="DJ246" s="41">
        <v>112</v>
      </c>
      <c r="DK246" s="41">
        <v>113</v>
      </c>
      <c r="DL246" s="41">
        <v>114</v>
      </c>
      <c r="DM246" s="41">
        <v>115</v>
      </c>
      <c r="DN246" s="41">
        <v>116</v>
      </c>
      <c r="DO246" s="41">
        <v>117</v>
      </c>
      <c r="DP246" s="41">
        <v>118</v>
      </c>
      <c r="DQ246" s="41">
        <v>119</v>
      </c>
      <c r="DR246" s="41">
        <v>120</v>
      </c>
      <c r="DS246" s="41">
        <v>121</v>
      </c>
      <c r="DT246" s="41">
        <v>122</v>
      </c>
      <c r="DU246" s="41">
        <v>123</v>
      </c>
      <c r="DV246" s="41">
        <v>124</v>
      </c>
      <c r="DW246" s="41">
        <v>125</v>
      </c>
      <c r="DX246" s="41">
        <v>126</v>
      </c>
      <c r="DY246" s="41">
        <v>127</v>
      </c>
      <c r="DZ246" s="41">
        <v>128</v>
      </c>
      <c r="EA246" s="41">
        <v>129</v>
      </c>
      <c r="EB246" s="41">
        <v>130</v>
      </c>
      <c r="EC246" s="41">
        <v>131</v>
      </c>
      <c r="ED246" s="41">
        <v>132</v>
      </c>
      <c r="EE246" s="41">
        <v>133</v>
      </c>
      <c r="EF246" s="41">
        <v>134</v>
      </c>
      <c r="EG246" s="41">
        <v>135</v>
      </c>
      <c r="EH246" s="41">
        <v>136</v>
      </c>
      <c r="EI246" s="41">
        <v>137</v>
      </c>
      <c r="EJ246" s="41">
        <v>138</v>
      </c>
      <c r="EK246" s="41">
        <v>139</v>
      </c>
      <c r="EL246" s="41">
        <v>140</v>
      </c>
      <c r="EM246" s="41">
        <v>141</v>
      </c>
      <c r="EN246" s="41">
        <v>142</v>
      </c>
      <c r="EO246" s="41">
        <v>143</v>
      </c>
      <c r="EP246" s="41">
        <v>144</v>
      </c>
      <c r="EQ246" s="41">
        <v>145</v>
      </c>
      <c r="ER246" s="41">
        <v>146</v>
      </c>
      <c r="ES246" s="41">
        <v>147</v>
      </c>
      <c r="ET246" s="41">
        <v>148</v>
      </c>
      <c r="EU246" s="41">
        <v>149</v>
      </c>
      <c r="EV246" s="41">
        <v>150</v>
      </c>
      <c r="EW246" s="41">
        <v>151</v>
      </c>
      <c r="EX246" s="41">
        <v>152</v>
      </c>
      <c r="EY246" s="41">
        <v>153</v>
      </c>
      <c r="EZ246" s="41">
        <v>154</v>
      </c>
      <c r="FA246" s="41">
        <v>155</v>
      </c>
      <c r="FB246" s="41">
        <v>156</v>
      </c>
      <c r="FC246" s="41">
        <v>157</v>
      </c>
      <c r="FD246" s="41">
        <v>158</v>
      </c>
      <c r="FE246" s="41">
        <v>159</v>
      </c>
      <c r="FF246" s="41">
        <v>160</v>
      </c>
      <c r="FG246" s="41">
        <v>161</v>
      </c>
      <c r="FH246" s="41">
        <v>162</v>
      </c>
      <c r="FI246" s="41">
        <v>163</v>
      </c>
      <c r="FJ246" s="41">
        <v>164</v>
      </c>
      <c r="FK246" s="41">
        <v>165</v>
      </c>
      <c r="FL246" s="41">
        <v>166</v>
      </c>
      <c r="FM246" s="41">
        <v>167</v>
      </c>
      <c r="FN246" s="41">
        <v>168</v>
      </c>
      <c r="FO246" s="41">
        <v>169</v>
      </c>
      <c r="FP246" s="41">
        <v>170</v>
      </c>
      <c r="FQ246" s="41">
        <v>171</v>
      </c>
      <c r="FR246" s="41">
        <v>172</v>
      </c>
      <c r="FS246" s="41">
        <v>173</v>
      </c>
      <c r="FT246" s="41">
        <v>174</v>
      </c>
      <c r="FU246" s="41">
        <v>175</v>
      </c>
      <c r="FV246" s="41">
        <v>176</v>
      </c>
      <c r="FW246" s="45" t="s">
        <v>65</v>
      </c>
      <c r="FX246" s="41" t="s">
        <v>66</v>
      </c>
      <c r="FZ246" s="6">
        <f>SUMPRODUCT(C245:E245,C202:E202)*1000</f>
        <v>20000000</v>
      </c>
      <c r="GA246" s="7" t="s">
        <v>10</v>
      </c>
    </row>
    <row r="247" spans="2:183" x14ac:dyDescent="0.25">
      <c r="C247" s="20">
        <f>C240*$FZ$242</f>
        <v>1.1763305519850844</v>
      </c>
      <c r="D247" s="20">
        <f t="shared" ref="D247:BO247" si="22">D240*$FZ$242</f>
        <v>1.1763395474540115</v>
      </c>
      <c r="E247" s="20">
        <f t="shared" si="22"/>
        <v>1.1763485429229383</v>
      </c>
      <c r="F247" s="20">
        <f t="shared" si="22"/>
        <v>1.1763575383918654</v>
      </c>
      <c r="G247" s="20">
        <f t="shared" si="22"/>
        <v>1.1763665338607923</v>
      </c>
      <c r="H247" s="20">
        <f t="shared" si="22"/>
        <v>1.1763755293297193</v>
      </c>
      <c r="I247" s="20">
        <f t="shared" si="22"/>
        <v>1.1763845247986464</v>
      </c>
      <c r="J247" s="20">
        <f t="shared" si="22"/>
        <v>1.176393520267573</v>
      </c>
      <c r="K247" s="20">
        <f t="shared" si="22"/>
        <v>1.1764025157364999</v>
      </c>
      <c r="L247" s="20">
        <f t="shared" si="22"/>
        <v>1.1764115112054274</v>
      </c>
      <c r="M247" s="20">
        <f t="shared" si="22"/>
        <v>1.1764205066743543</v>
      </c>
      <c r="N247" s="20">
        <f t="shared" si="22"/>
        <v>1.1764295021432809</v>
      </c>
      <c r="O247" s="20">
        <f t="shared" si="22"/>
        <v>1.176438497612208</v>
      </c>
      <c r="P247" s="20">
        <f t="shared" si="22"/>
        <v>1.1764474930811348</v>
      </c>
      <c r="Q247" s="20">
        <f t="shared" si="22"/>
        <v>1.1764564885500619</v>
      </c>
      <c r="R247" s="20">
        <f t="shared" si="22"/>
        <v>1.1764654840189888</v>
      </c>
      <c r="S247" s="20">
        <f t="shared" si="22"/>
        <v>1.1764744794879156</v>
      </c>
      <c r="T247" s="20">
        <f t="shared" si="22"/>
        <v>1.1764834749568429</v>
      </c>
      <c r="U247" s="20">
        <f t="shared" si="22"/>
        <v>1.1764924704257698</v>
      </c>
      <c r="V247" s="20">
        <f t="shared" si="22"/>
        <v>1.1765014658946964</v>
      </c>
      <c r="W247" s="20">
        <f t="shared" si="22"/>
        <v>1.1765104613636237</v>
      </c>
      <c r="X247" s="20">
        <f t="shared" si="22"/>
        <v>1.1765194568325503</v>
      </c>
      <c r="Y247" s="20">
        <f t="shared" si="22"/>
        <v>1.1765284523014774</v>
      </c>
      <c r="Z247" s="20">
        <f t="shared" si="22"/>
        <v>1.1765374477704043</v>
      </c>
      <c r="AA247" s="20">
        <f t="shared" si="22"/>
        <v>1.1765464432393313</v>
      </c>
      <c r="AB247" s="20">
        <f t="shared" si="22"/>
        <v>1.1765554387082582</v>
      </c>
      <c r="AC247" s="20">
        <f t="shared" si="22"/>
        <v>1.176564434177185</v>
      </c>
      <c r="AD247" s="20">
        <f t="shared" si="22"/>
        <v>1.1765734296461121</v>
      </c>
      <c r="AE247" s="20">
        <f t="shared" si="22"/>
        <v>1.1765824251150392</v>
      </c>
      <c r="AF247" s="20">
        <f t="shared" si="22"/>
        <v>1.176591420583966</v>
      </c>
      <c r="AG247" s="20">
        <f t="shared" si="22"/>
        <v>1.1766004160528927</v>
      </c>
      <c r="AH247" s="20">
        <f t="shared" si="22"/>
        <v>1.1766094115218197</v>
      </c>
      <c r="AI247" s="20">
        <f t="shared" si="22"/>
        <v>1.1766184069907468</v>
      </c>
      <c r="AJ247" s="20">
        <f t="shared" si="22"/>
        <v>1.1766274024596735</v>
      </c>
      <c r="AK247" s="20">
        <f t="shared" si="22"/>
        <v>1.1766363979286008</v>
      </c>
      <c r="AL247" s="20">
        <f t="shared" si="22"/>
        <v>1.1766453933975276</v>
      </c>
      <c r="AM247" s="20">
        <f t="shared" si="22"/>
        <v>1.1766543888664547</v>
      </c>
      <c r="AN247" s="20">
        <f t="shared" si="22"/>
        <v>1.1766633843353815</v>
      </c>
      <c r="AO247" s="20">
        <f t="shared" si="22"/>
        <v>1.1766723798043084</v>
      </c>
      <c r="AP247" s="20">
        <f t="shared" si="22"/>
        <v>1.1766813752732352</v>
      </c>
      <c r="AQ247" s="20">
        <f t="shared" si="22"/>
        <v>1.1766903707421625</v>
      </c>
      <c r="AR247" s="20">
        <f t="shared" si="22"/>
        <v>1.1766993662110892</v>
      </c>
      <c r="AS247" s="20">
        <f t="shared" si="22"/>
        <v>1.176708361680016</v>
      </c>
      <c r="AT247" s="20">
        <f t="shared" si="22"/>
        <v>1.1767173571489433</v>
      </c>
      <c r="AU247" s="20">
        <f t="shared" si="22"/>
        <v>1.1767263526178704</v>
      </c>
      <c r="AV247" s="20">
        <f t="shared" si="22"/>
        <v>1.1767353480867973</v>
      </c>
      <c r="AW247" s="20">
        <f t="shared" si="22"/>
        <v>1.1767443435557239</v>
      </c>
      <c r="AX247" s="20">
        <f t="shared" si="22"/>
        <v>1.176753339024651</v>
      </c>
      <c r="AY247" s="20">
        <f t="shared" si="22"/>
        <v>1.1767623344935778</v>
      </c>
      <c r="AZ247" s="20">
        <f t="shared" si="22"/>
        <v>1.1767713299625049</v>
      </c>
      <c r="BA247" s="20">
        <f t="shared" si="22"/>
        <v>1.1767803254314317</v>
      </c>
      <c r="BB247" s="20">
        <f t="shared" si="22"/>
        <v>1.1767893209003588</v>
      </c>
      <c r="BC247" s="20">
        <f t="shared" si="22"/>
        <v>1.1767983163692857</v>
      </c>
      <c r="BD247" s="20">
        <f t="shared" si="22"/>
        <v>1.1768073118382125</v>
      </c>
      <c r="BE247" s="20">
        <f t="shared" si="22"/>
        <v>1.1768163073071396</v>
      </c>
      <c r="BF247" s="20">
        <f t="shared" si="22"/>
        <v>1.1768253027760665</v>
      </c>
      <c r="BG247" s="20">
        <f t="shared" si="22"/>
        <v>1.1768342982449935</v>
      </c>
      <c r="BH247" s="20">
        <f t="shared" si="22"/>
        <v>1.1768432937139206</v>
      </c>
      <c r="BI247" s="20">
        <f t="shared" si="22"/>
        <v>1.1768522891828472</v>
      </c>
      <c r="BJ247" s="20">
        <f t="shared" si="22"/>
        <v>1.1768612846517745</v>
      </c>
      <c r="BK247" s="20">
        <f t="shared" si="22"/>
        <v>1.1768702801207012</v>
      </c>
      <c r="BL247" s="20">
        <f t="shared" si="22"/>
        <v>1.176879275589628</v>
      </c>
      <c r="BM247" s="20">
        <f t="shared" si="22"/>
        <v>1.1768882710585551</v>
      </c>
      <c r="BN247" s="20">
        <f t="shared" si="22"/>
        <v>1.1768972665274819</v>
      </c>
      <c r="BO247" s="20">
        <f t="shared" si="22"/>
        <v>1.1769062619964088</v>
      </c>
      <c r="BP247" s="20">
        <f t="shared" ref="BP247:EA247" si="23">BP240*$FZ$242</f>
        <v>1.1769152574653361</v>
      </c>
      <c r="BQ247" s="20">
        <f t="shared" si="23"/>
        <v>1.1769242529342627</v>
      </c>
      <c r="BR247" s="20">
        <f t="shared" si="23"/>
        <v>1.1769332484031898</v>
      </c>
      <c r="BS247" s="20">
        <f t="shared" si="23"/>
        <v>1.1769422438721167</v>
      </c>
      <c r="BT247" s="20">
        <f t="shared" si="23"/>
        <v>1.1769512393410437</v>
      </c>
      <c r="BU247" s="20">
        <f t="shared" si="23"/>
        <v>1.1769602348099708</v>
      </c>
      <c r="BV247" s="20">
        <f t="shared" si="23"/>
        <v>1.1769692302788977</v>
      </c>
      <c r="BW247" s="20">
        <f t="shared" si="23"/>
        <v>1.1769782257478245</v>
      </c>
      <c r="BX247" s="20">
        <f t="shared" si="23"/>
        <v>1.1769872212167516</v>
      </c>
      <c r="BY247" s="20">
        <f t="shared" si="23"/>
        <v>1.1769962166856782</v>
      </c>
      <c r="BZ247" s="20">
        <f t="shared" si="23"/>
        <v>1.1770052121546055</v>
      </c>
      <c r="CA247" s="20">
        <f t="shared" si="23"/>
        <v>1.1770142076235326</v>
      </c>
      <c r="CB247" s="20">
        <f t="shared" si="23"/>
        <v>1.1770232030924592</v>
      </c>
      <c r="CC247" s="20">
        <f t="shared" si="23"/>
        <v>1.1770321985613861</v>
      </c>
      <c r="CD247" s="20">
        <f t="shared" si="23"/>
        <v>1.1770411940303132</v>
      </c>
      <c r="CE247" s="20">
        <f t="shared" si="23"/>
        <v>1.1770501894992402</v>
      </c>
      <c r="CF247" s="20">
        <f t="shared" si="23"/>
        <v>1.1770591849681673</v>
      </c>
      <c r="CG247" s="20">
        <f t="shared" si="23"/>
        <v>1.1770681804370937</v>
      </c>
      <c r="CH247" s="20">
        <f t="shared" si="23"/>
        <v>1.177077175906021</v>
      </c>
      <c r="CI247" s="20">
        <f t="shared" si="23"/>
        <v>1.1770861713749481</v>
      </c>
      <c r="CJ247" s="20">
        <f t="shared" si="23"/>
        <v>1.1770951668438749</v>
      </c>
      <c r="CK247" s="20">
        <f t="shared" si="23"/>
        <v>1.1771041623128016</v>
      </c>
      <c r="CL247" s="20">
        <f t="shared" si="23"/>
        <v>1.1771131577817286</v>
      </c>
      <c r="CM247" s="20">
        <f t="shared" si="23"/>
        <v>1.1771221532506557</v>
      </c>
      <c r="CN247" s="20">
        <f t="shared" si="23"/>
        <v>1.1771311487195824</v>
      </c>
      <c r="CO247" s="20">
        <f t="shared" si="23"/>
        <v>1.1771401441885094</v>
      </c>
      <c r="CP247" s="20">
        <f t="shared" si="23"/>
        <v>1.1771491396574365</v>
      </c>
      <c r="CQ247" s="20">
        <f t="shared" si="23"/>
        <v>1.1771581351263636</v>
      </c>
      <c r="CR247" s="20">
        <f t="shared" si="23"/>
        <v>1.1771671305952904</v>
      </c>
      <c r="CS247" s="20">
        <f t="shared" si="23"/>
        <v>1.1771761260642173</v>
      </c>
      <c r="CT247" s="20">
        <f t="shared" si="23"/>
        <v>1.1771851215331441</v>
      </c>
      <c r="CU247" s="20">
        <f t="shared" si="23"/>
        <v>1.1771941170020714</v>
      </c>
      <c r="CV247" s="20">
        <f t="shared" si="23"/>
        <v>1.1772031124709981</v>
      </c>
      <c r="CW247" s="20">
        <f t="shared" si="23"/>
        <v>1.1772121079399254</v>
      </c>
      <c r="CX247" s="20">
        <f t="shared" si="23"/>
        <v>1.1772211034088522</v>
      </c>
      <c r="CY247" s="20">
        <f t="shared" si="23"/>
        <v>1.1772300988777786</v>
      </c>
      <c r="CZ247" s="20">
        <f t="shared" si="23"/>
        <v>1.1772390943467061</v>
      </c>
      <c r="DA247" s="20">
        <f t="shared" si="23"/>
        <v>1.177248089815633</v>
      </c>
      <c r="DB247" s="20">
        <f t="shared" si="23"/>
        <v>1.1772570852845596</v>
      </c>
      <c r="DC247" s="20">
        <f t="shared" si="23"/>
        <v>1.1772660807534867</v>
      </c>
      <c r="DD247" s="20">
        <f t="shared" si="23"/>
        <v>1.1772750762224136</v>
      </c>
      <c r="DE247" s="20">
        <f t="shared" si="23"/>
        <v>1.1772840716913409</v>
      </c>
      <c r="DF247" s="20">
        <f t="shared" si="23"/>
        <v>1.1772930671602677</v>
      </c>
      <c r="DG247" s="20">
        <f t="shared" si="23"/>
        <v>1.1773020626291943</v>
      </c>
      <c r="DH247" s="20">
        <f t="shared" si="23"/>
        <v>1.1773110580981216</v>
      </c>
      <c r="DI247" s="20">
        <f t="shared" si="23"/>
        <v>1.1773200535670485</v>
      </c>
      <c r="DJ247" s="20">
        <f t="shared" si="23"/>
        <v>1.1773290490359754</v>
      </c>
      <c r="DK247" s="20">
        <f t="shared" si="23"/>
        <v>1.1773380445049024</v>
      </c>
      <c r="DL247" s="20">
        <f t="shared" si="23"/>
        <v>1.1773470399738293</v>
      </c>
      <c r="DM247" s="20">
        <f t="shared" si="23"/>
        <v>1.1773560354427564</v>
      </c>
      <c r="DN247" s="20">
        <f t="shared" si="23"/>
        <v>1.1773650309116832</v>
      </c>
      <c r="DO247" s="20">
        <f t="shared" si="23"/>
        <v>1.1773740263806101</v>
      </c>
      <c r="DP247" s="20">
        <f t="shared" si="23"/>
        <v>1.1773830218495369</v>
      </c>
      <c r="DQ247" s="20">
        <f t="shared" si="23"/>
        <v>1.1773920173184642</v>
      </c>
      <c r="DR247" s="20">
        <f t="shared" si="23"/>
        <v>1.1774010127873911</v>
      </c>
      <c r="DS247" s="20">
        <f t="shared" si="23"/>
        <v>1.1774100082563179</v>
      </c>
      <c r="DT247" s="20">
        <f t="shared" si="23"/>
        <v>1.1774190037252448</v>
      </c>
      <c r="DU247" s="20">
        <f t="shared" si="23"/>
        <v>1.1774279991941721</v>
      </c>
      <c r="DV247" s="20">
        <f t="shared" si="23"/>
        <v>1.1774369946630987</v>
      </c>
      <c r="DW247" s="20">
        <f t="shared" si="23"/>
        <v>1.1774459901320258</v>
      </c>
      <c r="DX247" s="20">
        <f t="shared" si="23"/>
        <v>1.1774549856009526</v>
      </c>
      <c r="DY247" s="20">
        <f t="shared" si="23"/>
        <v>1.1774639810698797</v>
      </c>
      <c r="DZ247" s="20">
        <f t="shared" si="23"/>
        <v>1.1774729765388066</v>
      </c>
      <c r="EA247" s="20">
        <f t="shared" si="23"/>
        <v>1.1774819720077334</v>
      </c>
      <c r="EB247" s="20">
        <f t="shared" ref="EB247:FX247" si="24">EB240*$FZ$242</f>
        <v>1.1774909674766607</v>
      </c>
      <c r="EC247" s="20">
        <f t="shared" si="24"/>
        <v>1.1774999629455871</v>
      </c>
      <c r="ED247" s="20">
        <f t="shared" si="24"/>
        <v>1.1775089584145144</v>
      </c>
      <c r="EE247" s="20">
        <f t="shared" si="24"/>
        <v>1.1775179538834413</v>
      </c>
      <c r="EF247" s="20">
        <f t="shared" si="24"/>
        <v>1.1775269493523683</v>
      </c>
      <c r="EG247" s="20">
        <f t="shared" si="24"/>
        <v>1.1775359448212952</v>
      </c>
      <c r="EH247" s="20">
        <f t="shared" si="24"/>
        <v>1.1775449402902221</v>
      </c>
      <c r="EI247" s="20">
        <f t="shared" si="24"/>
        <v>1.1775539357591491</v>
      </c>
      <c r="EJ247" s="20">
        <f t="shared" si="24"/>
        <v>1.1775629312280762</v>
      </c>
      <c r="EK247" s="20">
        <f t="shared" si="24"/>
        <v>1.1775719266970028</v>
      </c>
      <c r="EL247" s="20">
        <f t="shared" si="24"/>
        <v>1.1775809221659297</v>
      </c>
      <c r="EM247" s="20">
        <f t="shared" si="24"/>
        <v>1.177589917634857</v>
      </c>
      <c r="EN247" s="20">
        <f t="shared" si="24"/>
        <v>1.1775989131037836</v>
      </c>
      <c r="EO247" s="20">
        <f t="shared" si="24"/>
        <v>1.1776079085727105</v>
      </c>
      <c r="EP247" s="20">
        <f t="shared" si="24"/>
        <v>1.1776169040416378</v>
      </c>
      <c r="EQ247" s="20">
        <f t="shared" si="24"/>
        <v>1.1776258995105648</v>
      </c>
      <c r="ER247" s="20">
        <f t="shared" si="24"/>
        <v>1.1776348949794915</v>
      </c>
      <c r="ES247" s="20">
        <f t="shared" si="24"/>
        <v>1.1776438904484186</v>
      </c>
      <c r="ET247" s="20">
        <f t="shared" si="24"/>
        <v>1.1776528859173454</v>
      </c>
      <c r="EU247" s="20">
        <f t="shared" si="24"/>
        <v>1.1776618813862725</v>
      </c>
      <c r="EV247" s="20">
        <f t="shared" si="24"/>
        <v>1.1776708768551993</v>
      </c>
      <c r="EW247" s="20">
        <f t="shared" si="24"/>
        <v>1.1776798723241262</v>
      </c>
      <c r="EX247" s="20">
        <f t="shared" si="24"/>
        <v>1.1776888677930533</v>
      </c>
      <c r="EY247" s="20">
        <f t="shared" si="24"/>
        <v>1.1776978632619801</v>
      </c>
      <c r="EZ247" s="20">
        <f t="shared" si="24"/>
        <v>1.177706858730907</v>
      </c>
      <c r="FA247" s="20">
        <f t="shared" si="24"/>
        <v>1.1777158541998338</v>
      </c>
      <c r="FB247" s="20">
        <f t="shared" si="24"/>
        <v>1.1777248496687609</v>
      </c>
      <c r="FC247" s="20">
        <f t="shared" si="24"/>
        <v>1.1777338451376878</v>
      </c>
      <c r="FD247" s="20">
        <f t="shared" si="24"/>
        <v>1.177742840606615</v>
      </c>
      <c r="FE247" s="20">
        <f t="shared" si="24"/>
        <v>1.1777518360755419</v>
      </c>
      <c r="FF247" s="20">
        <f t="shared" si="24"/>
        <v>1.177760831544469</v>
      </c>
      <c r="FG247" s="20">
        <f t="shared" si="24"/>
        <v>1.1777698270133956</v>
      </c>
      <c r="FH247" s="20">
        <f t="shared" si="24"/>
        <v>1.1777788224823225</v>
      </c>
      <c r="FI247" s="20">
        <f t="shared" si="24"/>
        <v>1.1777878179512498</v>
      </c>
      <c r="FJ247" s="20">
        <f t="shared" si="24"/>
        <v>1.1777968134201766</v>
      </c>
      <c r="FK247" s="20">
        <f t="shared" si="24"/>
        <v>1.1778058088891035</v>
      </c>
      <c r="FL247" s="20">
        <f t="shared" si="24"/>
        <v>1.1778148043580303</v>
      </c>
      <c r="FM247" s="20">
        <f t="shared" si="24"/>
        <v>1.1778237998269574</v>
      </c>
      <c r="FN247" s="20">
        <f t="shared" si="24"/>
        <v>1.177832795295884</v>
      </c>
      <c r="FO247" s="20">
        <f t="shared" si="24"/>
        <v>1.1778417907648111</v>
      </c>
      <c r="FP247" s="20">
        <f t="shared" si="24"/>
        <v>1.1778507862337382</v>
      </c>
      <c r="FQ247" s="20">
        <f t="shared" si="24"/>
        <v>1.1778597817026655</v>
      </c>
      <c r="FR247" s="20">
        <f t="shared" si="24"/>
        <v>1.1778687771715919</v>
      </c>
      <c r="FS247" s="20">
        <f t="shared" si="24"/>
        <v>1.177877772640519</v>
      </c>
      <c r="FT247" s="20">
        <f t="shared" si="24"/>
        <v>1.1778867681094463</v>
      </c>
      <c r="FU247" s="20">
        <f t="shared" si="24"/>
        <v>1.1778957635783731</v>
      </c>
      <c r="FV247" s="20">
        <f t="shared" si="24"/>
        <v>1.1779047590472997</v>
      </c>
      <c r="FW247" s="20">
        <f t="shared" si="24"/>
        <v>0.76115506304917224</v>
      </c>
      <c r="FX247" s="20">
        <f t="shared" si="24"/>
        <v>1.4877121686870183</v>
      </c>
      <c r="FZ247" s="6">
        <f>SUMPRODUCT(C247:FX247,C204:FX204)*1000</f>
        <v>19999999.999999989</v>
      </c>
      <c r="GA247" s="7" t="s">
        <v>9</v>
      </c>
    </row>
    <row r="249" spans="2:183" ht="18.75" x14ac:dyDescent="0.3">
      <c r="B249" s="5" t="s">
        <v>53</v>
      </c>
    </row>
    <row r="251" spans="2:183" ht="45" x14ac:dyDescent="0.25">
      <c r="B251" s="53" t="s">
        <v>60</v>
      </c>
      <c r="FZ251" s="4" t="s">
        <v>61</v>
      </c>
    </row>
    <row r="252" spans="2:183" ht="25.5" x14ac:dyDescent="0.25">
      <c r="B252" s="2" t="s">
        <v>29</v>
      </c>
      <c r="C252" s="43" t="s">
        <v>42</v>
      </c>
      <c r="D252" s="43" t="s">
        <v>67</v>
      </c>
      <c r="E252" s="44" t="s">
        <v>59</v>
      </c>
      <c r="FZ252" s="47">
        <f>SUMPRODUCT(C247:FV247,C204:FV204)*1000</f>
        <v>18131710.299788386</v>
      </c>
    </row>
    <row r="253" spans="2:183" x14ac:dyDescent="0.25">
      <c r="C253" s="20">
        <f>C245</f>
        <v>2.7437833661616744</v>
      </c>
      <c r="D253" s="20">
        <f t="shared" ref="D253:E253" si="25">D245</f>
        <v>2.5509916174241547</v>
      </c>
      <c r="E253" s="20">
        <f t="shared" si="25"/>
        <v>7.4601831035349448</v>
      </c>
      <c r="FZ253" s="4" t="s">
        <v>62</v>
      </c>
    </row>
    <row r="254" spans="2:183" x14ac:dyDescent="0.25">
      <c r="B254" s="2" t="s">
        <v>30</v>
      </c>
      <c r="C254" s="41">
        <v>1</v>
      </c>
      <c r="D254" s="41">
        <v>2</v>
      </c>
      <c r="E254" s="41">
        <v>3</v>
      </c>
      <c r="F254" s="41">
        <v>4</v>
      </c>
      <c r="G254" s="41">
        <v>5</v>
      </c>
      <c r="H254" s="41">
        <v>6</v>
      </c>
      <c r="I254" s="41">
        <v>7</v>
      </c>
      <c r="J254" s="41">
        <v>8</v>
      </c>
      <c r="K254" s="41">
        <v>9</v>
      </c>
      <c r="L254" s="41">
        <v>10</v>
      </c>
      <c r="M254" s="41">
        <v>11</v>
      </c>
      <c r="N254" s="41">
        <v>12</v>
      </c>
      <c r="O254" s="41">
        <v>13</v>
      </c>
      <c r="P254" s="41">
        <v>14</v>
      </c>
      <c r="Q254" s="41">
        <v>15</v>
      </c>
      <c r="R254" s="41">
        <v>16</v>
      </c>
      <c r="S254" s="41">
        <v>17</v>
      </c>
      <c r="T254" s="41">
        <v>18</v>
      </c>
      <c r="U254" s="41">
        <v>19</v>
      </c>
      <c r="V254" s="41">
        <v>20</v>
      </c>
      <c r="W254" s="41">
        <v>21</v>
      </c>
      <c r="X254" s="41">
        <v>22</v>
      </c>
      <c r="Y254" s="41">
        <v>23</v>
      </c>
      <c r="Z254" s="41">
        <v>24</v>
      </c>
      <c r="AA254" s="41">
        <v>25</v>
      </c>
      <c r="AB254" s="41">
        <v>26</v>
      </c>
      <c r="AC254" s="41">
        <v>27</v>
      </c>
      <c r="AD254" s="41">
        <v>28</v>
      </c>
      <c r="AE254" s="41">
        <v>29</v>
      </c>
      <c r="AF254" s="41">
        <v>30</v>
      </c>
      <c r="AG254" s="41">
        <v>31</v>
      </c>
      <c r="AH254" s="41">
        <v>32</v>
      </c>
      <c r="AI254" s="41">
        <v>33</v>
      </c>
      <c r="AJ254" s="41">
        <v>34</v>
      </c>
      <c r="AK254" s="41">
        <v>35</v>
      </c>
      <c r="AL254" s="41">
        <v>36</v>
      </c>
      <c r="AM254" s="41">
        <v>37</v>
      </c>
      <c r="AN254" s="41">
        <v>38</v>
      </c>
      <c r="AO254" s="41">
        <v>39</v>
      </c>
      <c r="AP254" s="41">
        <v>40</v>
      </c>
      <c r="AQ254" s="41">
        <v>41</v>
      </c>
      <c r="AR254" s="41">
        <v>42</v>
      </c>
      <c r="AS254" s="41">
        <v>43</v>
      </c>
      <c r="AT254" s="41">
        <v>44</v>
      </c>
      <c r="AU254" s="41">
        <v>45</v>
      </c>
      <c r="AV254" s="41">
        <v>46</v>
      </c>
      <c r="AW254" s="41">
        <v>47</v>
      </c>
      <c r="AX254" s="41">
        <v>48</v>
      </c>
      <c r="AY254" s="41">
        <v>49</v>
      </c>
      <c r="AZ254" s="41">
        <v>50</v>
      </c>
      <c r="BA254" s="41">
        <v>51</v>
      </c>
      <c r="BB254" s="41">
        <v>52</v>
      </c>
      <c r="BC254" s="41">
        <v>53</v>
      </c>
      <c r="BD254" s="41">
        <v>54</v>
      </c>
      <c r="BE254" s="41">
        <v>55</v>
      </c>
      <c r="BF254" s="41">
        <v>56</v>
      </c>
      <c r="BG254" s="41">
        <v>57</v>
      </c>
      <c r="BH254" s="41">
        <v>58</v>
      </c>
      <c r="BI254" s="41">
        <v>59</v>
      </c>
      <c r="BJ254" s="41">
        <v>60</v>
      </c>
      <c r="BK254" s="41">
        <v>61</v>
      </c>
      <c r="BL254" s="41">
        <v>62</v>
      </c>
      <c r="BM254" s="41">
        <v>63</v>
      </c>
      <c r="BN254" s="41">
        <v>64</v>
      </c>
      <c r="BO254" s="41">
        <v>65</v>
      </c>
      <c r="BP254" s="41">
        <v>66</v>
      </c>
      <c r="BQ254" s="41">
        <v>67</v>
      </c>
      <c r="BR254" s="41">
        <v>68</v>
      </c>
      <c r="BS254" s="41">
        <v>69</v>
      </c>
      <c r="BT254" s="41">
        <v>70</v>
      </c>
      <c r="BU254" s="41">
        <v>71</v>
      </c>
      <c r="BV254" s="41">
        <v>72</v>
      </c>
      <c r="BW254" s="41">
        <v>73</v>
      </c>
      <c r="BX254" s="41">
        <v>74</v>
      </c>
      <c r="BY254" s="41">
        <v>75</v>
      </c>
      <c r="BZ254" s="41">
        <v>76</v>
      </c>
      <c r="CA254" s="41">
        <v>77</v>
      </c>
      <c r="CB254" s="41">
        <v>78</v>
      </c>
      <c r="CC254" s="41">
        <v>79</v>
      </c>
      <c r="CD254" s="41">
        <v>80</v>
      </c>
      <c r="CE254" s="41">
        <v>81</v>
      </c>
      <c r="CF254" s="41">
        <v>82</v>
      </c>
      <c r="CG254" s="41">
        <v>83</v>
      </c>
      <c r="CH254" s="41">
        <v>84</v>
      </c>
      <c r="CI254" s="41">
        <v>85</v>
      </c>
      <c r="CJ254" s="41">
        <v>86</v>
      </c>
      <c r="CK254" s="41">
        <v>87</v>
      </c>
      <c r="CL254" s="41">
        <v>88</v>
      </c>
      <c r="CM254" s="41">
        <v>89</v>
      </c>
      <c r="CN254" s="41">
        <v>90</v>
      </c>
      <c r="CO254" s="41">
        <v>91</v>
      </c>
      <c r="CP254" s="41">
        <v>92</v>
      </c>
      <c r="CQ254" s="41">
        <v>93</v>
      </c>
      <c r="CR254" s="41">
        <v>94</v>
      </c>
      <c r="CS254" s="41">
        <v>95</v>
      </c>
      <c r="CT254" s="41">
        <v>96</v>
      </c>
      <c r="CU254" s="41">
        <v>97</v>
      </c>
      <c r="CV254" s="41">
        <v>98</v>
      </c>
      <c r="CW254" s="41">
        <v>99</v>
      </c>
      <c r="CX254" s="41">
        <v>100</v>
      </c>
      <c r="CY254" s="41">
        <v>101</v>
      </c>
      <c r="CZ254" s="41">
        <v>102</v>
      </c>
      <c r="DA254" s="41">
        <v>103</v>
      </c>
      <c r="DB254" s="41">
        <v>104</v>
      </c>
      <c r="DC254" s="41">
        <v>105</v>
      </c>
      <c r="DD254" s="41">
        <v>106</v>
      </c>
      <c r="DE254" s="41">
        <v>107</v>
      </c>
      <c r="DF254" s="41">
        <v>108</v>
      </c>
      <c r="DG254" s="41">
        <v>109</v>
      </c>
      <c r="DH254" s="41">
        <v>110</v>
      </c>
      <c r="DI254" s="41">
        <v>111</v>
      </c>
      <c r="DJ254" s="41">
        <v>112</v>
      </c>
      <c r="DK254" s="41">
        <v>113</v>
      </c>
      <c r="DL254" s="41">
        <v>114</v>
      </c>
      <c r="DM254" s="41">
        <v>115</v>
      </c>
      <c r="DN254" s="41">
        <v>116</v>
      </c>
      <c r="DO254" s="41">
        <v>117</v>
      </c>
      <c r="DP254" s="41">
        <v>118</v>
      </c>
      <c r="DQ254" s="41">
        <v>119</v>
      </c>
      <c r="DR254" s="41">
        <v>120</v>
      </c>
      <c r="DS254" s="41">
        <v>121</v>
      </c>
      <c r="DT254" s="41">
        <v>122</v>
      </c>
      <c r="DU254" s="41">
        <v>123</v>
      </c>
      <c r="DV254" s="41">
        <v>124</v>
      </c>
      <c r="DW254" s="41">
        <v>125</v>
      </c>
      <c r="DX254" s="41">
        <v>126</v>
      </c>
      <c r="DY254" s="41">
        <v>127</v>
      </c>
      <c r="DZ254" s="41">
        <v>128</v>
      </c>
      <c r="EA254" s="41">
        <v>129</v>
      </c>
      <c r="EB254" s="41">
        <v>130</v>
      </c>
      <c r="EC254" s="41">
        <v>131</v>
      </c>
      <c r="ED254" s="41">
        <v>132</v>
      </c>
      <c r="EE254" s="41">
        <v>133</v>
      </c>
      <c r="EF254" s="41">
        <v>134</v>
      </c>
      <c r="EG254" s="41">
        <v>135</v>
      </c>
      <c r="EH254" s="41">
        <v>136</v>
      </c>
      <c r="EI254" s="41">
        <v>137</v>
      </c>
      <c r="EJ254" s="41">
        <v>138</v>
      </c>
      <c r="EK254" s="41">
        <v>139</v>
      </c>
      <c r="EL254" s="41">
        <v>140</v>
      </c>
      <c r="EM254" s="41">
        <v>141</v>
      </c>
      <c r="EN254" s="41">
        <v>142</v>
      </c>
      <c r="EO254" s="41">
        <v>143</v>
      </c>
      <c r="EP254" s="41">
        <v>144</v>
      </c>
      <c r="EQ254" s="41">
        <v>145</v>
      </c>
      <c r="ER254" s="41">
        <v>146</v>
      </c>
      <c r="ES254" s="41">
        <v>147</v>
      </c>
      <c r="ET254" s="41">
        <v>148</v>
      </c>
      <c r="EU254" s="41">
        <v>149</v>
      </c>
      <c r="EV254" s="41">
        <v>150</v>
      </c>
      <c r="EW254" s="41">
        <v>151</v>
      </c>
      <c r="EX254" s="41">
        <v>152</v>
      </c>
      <c r="EY254" s="41">
        <v>153</v>
      </c>
      <c r="EZ254" s="41">
        <v>154</v>
      </c>
      <c r="FA254" s="41">
        <v>155</v>
      </c>
      <c r="FB254" s="41">
        <v>156</v>
      </c>
      <c r="FC254" s="41">
        <v>157</v>
      </c>
      <c r="FD254" s="41">
        <v>158</v>
      </c>
      <c r="FE254" s="41">
        <v>159</v>
      </c>
      <c r="FF254" s="41">
        <v>160</v>
      </c>
      <c r="FG254" s="41">
        <v>161</v>
      </c>
      <c r="FH254" s="41">
        <v>162</v>
      </c>
      <c r="FI254" s="41">
        <v>163</v>
      </c>
      <c r="FJ254" s="41">
        <v>164</v>
      </c>
      <c r="FK254" s="41">
        <v>165</v>
      </c>
      <c r="FL254" s="41">
        <v>166</v>
      </c>
      <c r="FM254" s="41">
        <v>167</v>
      </c>
      <c r="FN254" s="41">
        <v>168</v>
      </c>
      <c r="FO254" s="41">
        <v>169</v>
      </c>
      <c r="FP254" s="41">
        <v>170</v>
      </c>
      <c r="FQ254" s="41">
        <v>171</v>
      </c>
      <c r="FR254" s="41">
        <v>172</v>
      </c>
      <c r="FS254" s="41">
        <v>173</v>
      </c>
      <c r="FT254" s="41">
        <v>174</v>
      </c>
      <c r="FU254" s="41">
        <v>175</v>
      </c>
      <c r="FV254" s="41">
        <v>176</v>
      </c>
      <c r="FW254" s="45" t="s">
        <v>65</v>
      </c>
      <c r="FX254" s="41" t="s">
        <v>66</v>
      </c>
      <c r="FZ254" s="46">
        <f>SUM(C204:FV204)</f>
        <v>15400.01</v>
      </c>
    </row>
    <row r="255" spans="2:183" x14ac:dyDescent="0.25">
      <c r="C255" s="20">
        <f>C247</f>
        <v>1.1763305519850844</v>
      </c>
      <c r="D255" s="20">
        <f t="shared" ref="D255:BO255" si="26">D247</f>
        <v>1.1763395474540115</v>
      </c>
      <c r="E255" s="20">
        <f t="shared" si="26"/>
        <v>1.1763485429229383</v>
      </c>
      <c r="F255" s="20">
        <f t="shared" si="26"/>
        <v>1.1763575383918654</v>
      </c>
      <c r="G255" s="20">
        <f t="shared" si="26"/>
        <v>1.1763665338607923</v>
      </c>
      <c r="H255" s="20">
        <f t="shared" si="26"/>
        <v>1.1763755293297193</v>
      </c>
      <c r="I255" s="20">
        <f t="shared" si="26"/>
        <v>1.1763845247986464</v>
      </c>
      <c r="J255" s="20">
        <f t="shared" si="26"/>
        <v>1.176393520267573</v>
      </c>
      <c r="K255" s="20">
        <f t="shared" si="26"/>
        <v>1.1764025157364999</v>
      </c>
      <c r="L255" s="20">
        <f t="shared" si="26"/>
        <v>1.1764115112054274</v>
      </c>
      <c r="M255" s="20">
        <f t="shared" si="26"/>
        <v>1.1764205066743543</v>
      </c>
      <c r="N255" s="20">
        <f t="shared" si="26"/>
        <v>1.1764295021432809</v>
      </c>
      <c r="O255" s="20">
        <f t="shared" si="26"/>
        <v>1.176438497612208</v>
      </c>
      <c r="P255" s="20">
        <f t="shared" si="26"/>
        <v>1.1764474930811348</v>
      </c>
      <c r="Q255" s="20">
        <f t="shared" si="26"/>
        <v>1.1764564885500619</v>
      </c>
      <c r="R255" s="20">
        <f t="shared" si="26"/>
        <v>1.1764654840189888</v>
      </c>
      <c r="S255" s="20">
        <f t="shared" si="26"/>
        <v>1.1764744794879156</v>
      </c>
      <c r="T255" s="20">
        <f t="shared" si="26"/>
        <v>1.1764834749568429</v>
      </c>
      <c r="U255" s="20">
        <f t="shared" si="26"/>
        <v>1.1764924704257698</v>
      </c>
      <c r="V255" s="20">
        <f t="shared" si="26"/>
        <v>1.1765014658946964</v>
      </c>
      <c r="W255" s="20">
        <f t="shared" si="26"/>
        <v>1.1765104613636237</v>
      </c>
      <c r="X255" s="20">
        <f t="shared" si="26"/>
        <v>1.1765194568325503</v>
      </c>
      <c r="Y255" s="20">
        <f t="shared" si="26"/>
        <v>1.1765284523014774</v>
      </c>
      <c r="Z255" s="20">
        <f t="shared" si="26"/>
        <v>1.1765374477704043</v>
      </c>
      <c r="AA255" s="20">
        <f t="shared" si="26"/>
        <v>1.1765464432393313</v>
      </c>
      <c r="AB255" s="20">
        <f t="shared" si="26"/>
        <v>1.1765554387082582</v>
      </c>
      <c r="AC255" s="20">
        <f t="shared" si="26"/>
        <v>1.176564434177185</v>
      </c>
      <c r="AD255" s="20">
        <f t="shared" si="26"/>
        <v>1.1765734296461121</v>
      </c>
      <c r="AE255" s="20">
        <f t="shared" si="26"/>
        <v>1.1765824251150392</v>
      </c>
      <c r="AF255" s="20">
        <f t="shared" si="26"/>
        <v>1.176591420583966</v>
      </c>
      <c r="AG255" s="20">
        <f t="shared" si="26"/>
        <v>1.1766004160528927</v>
      </c>
      <c r="AH255" s="20">
        <f t="shared" si="26"/>
        <v>1.1766094115218197</v>
      </c>
      <c r="AI255" s="20">
        <f t="shared" si="26"/>
        <v>1.1766184069907468</v>
      </c>
      <c r="AJ255" s="20">
        <f t="shared" si="26"/>
        <v>1.1766274024596735</v>
      </c>
      <c r="AK255" s="20">
        <f t="shared" si="26"/>
        <v>1.1766363979286008</v>
      </c>
      <c r="AL255" s="20">
        <f t="shared" si="26"/>
        <v>1.1766453933975276</v>
      </c>
      <c r="AM255" s="20">
        <f t="shared" si="26"/>
        <v>1.1766543888664547</v>
      </c>
      <c r="AN255" s="20">
        <f t="shared" si="26"/>
        <v>1.1766633843353815</v>
      </c>
      <c r="AO255" s="20">
        <f t="shared" si="26"/>
        <v>1.1766723798043084</v>
      </c>
      <c r="AP255" s="20">
        <f t="shared" si="26"/>
        <v>1.1766813752732352</v>
      </c>
      <c r="AQ255" s="20">
        <f t="shared" si="26"/>
        <v>1.1766903707421625</v>
      </c>
      <c r="AR255" s="20">
        <f t="shared" si="26"/>
        <v>1.1766993662110892</v>
      </c>
      <c r="AS255" s="20">
        <f t="shared" si="26"/>
        <v>1.176708361680016</v>
      </c>
      <c r="AT255" s="20">
        <f t="shared" si="26"/>
        <v>1.1767173571489433</v>
      </c>
      <c r="AU255" s="20">
        <f t="shared" si="26"/>
        <v>1.1767263526178704</v>
      </c>
      <c r="AV255" s="20">
        <f t="shared" si="26"/>
        <v>1.1767353480867973</v>
      </c>
      <c r="AW255" s="20">
        <f t="shared" si="26"/>
        <v>1.1767443435557239</v>
      </c>
      <c r="AX255" s="20">
        <f t="shared" si="26"/>
        <v>1.176753339024651</v>
      </c>
      <c r="AY255" s="20">
        <f t="shared" si="26"/>
        <v>1.1767623344935778</v>
      </c>
      <c r="AZ255" s="20">
        <f t="shared" si="26"/>
        <v>1.1767713299625049</v>
      </c>
      <c r="BA255" s="20">
        <f t="shared" si="26"/>
        <v>1.1767803254314317</v>
      </c>
      <c r="BB255" s="20">
        <f t="shared" si="26"/>
        <v>1.1767893209003588</v>
      </c>
      <c r="BC255" s="20">
        <f t="shared" si="26"/>
        <v>1.1767983163692857</v>
      </c>
      <c r="BD255" s="20">
        <f t="shared" si="26"/>
        <v>1.1768073118382125</v>
      </c>
      <c r="BE255" s="20">
        <f t="shared" si="26"/>
        <v>1.1768163073071396</v>
      </c>
      <c r="BF255" s="20">
        <f t="shared" si="26"/>
        <v>1.1768253027760665</v>
      </c>
      <c r="BG255" s="20">
        <f t="shared" si="26"/>
        <v>1.1768342982449935</v>
      </c>
      <c r="BH255" s="20">
        <f t="shared" si="26"/>
        <v>1.1768432937139206</v>
      </c>
      <c r="BI255" s="20">
        <f t="shared" si="26"/>
        <v>1.1768522891828472</v>
      </c>
      <c r="BJ255" s="20">
        <f t="shared" si="26"/>
        <v>1.1768612846517745</v>
      </c>
      <c r="BK255" s="20">
        <f t="shared" si="26"/>
        <v>1.1768702801207012</v>
      </c>
      <c r="BL255" s="20">
        <f t="shared" si="26"/>
        <v>1.176879275589628</v>
      </c>
      <c r="BM255" s="20">
        <f t="shared" si="26"/>
        <v>1.1768882710585551</v>
      </c>
      <c r="BN255" s="20">
        <f t="shared" si="26"/>
        <v>1.1768972665274819</v>
      </c>
      <c r="BO255" s="20">
        <f t="shared" si="26"/>
        <v>1.1769062619964088</v>
      </c>
      <c r="BP255" s="20">
        <f t="shared" ref="BP255:EA255" si="27">BP247</f>
        <v>1.1769152574653361</v>
      </c>
      <c r="BQ255" s="20">
        <f t="shared" si="27"/>
        <v>1.1769242529342627</v>
      </c>
      <c r="BR255" s="20">
        <f t="shared" si="27"/>
        <v>1.1769332484031898</v>
      </c>
      <c r="BS255" s="20">
        <f t="shared" si="27"/>
        <v>1.1769422438721167</v>
      </c>
      <c r="BT255" s="20">
        <f t="shared" si="27"/>
        <v>1.1769512393410437</v>
      </c>
      <c r="BU255" s="20">
        <f t="shared" si="27"/>
        <v>1.1769602348099708</v>
      </c>
      <c r="BV255" s="20">
        <f t="shared" si="27"/>
        <v>1.1769692302788977</v>
      </c>
      <c r="BW255" s="20">
        <f t="shared" si="27"/>
        <v>1.1769782257478245</v>
      </c>
      <c r="BX255" s="20">
        <f t="shared" si="27"/>
        <v>1.1769872212167516</v>
      </c>
      <c r="BY255" s="20">
        <f t="shared" si="27"/>
        <v>1.1769962166856782</v>
      </c>
      <c r="BZ255" s="20">
        <f t="shared" si="27"/>
        <v>1.1770052121546055</v>
      </c>
      <c r="CA255" s="20">
        <f t="shared" si="27"/>
        <v>1.1770142076235326</v>
      </c>
      <c r="CB255" s="20">
        <f t="shared" si="27"/>
        <v>1.1770232030924592</v>
      </c>
      <c r="CC255" s="20">
        <f t="shared" si="27"/>
        <v>1.1770321985613861</v>
      </c>
      <c r="CD255" s="20">
        <f t="shared" si="27"/>
        <v>1.1770411940303132</v>
      </c>
      <c r="CE255" s="20">
        <f t="shared" si="27"/>
        <v>1.1770501894992402</v>
      </c>
      <c r="CF255" s="20">
        <f t="shared" si="27"/>
        <v>1.1770591849681673</v>
      </c>
      <c r="CG255" s="20">
        <f t="shared" si="27"/>
        <v>1.1770681804370937</v>
      </c>
      <c r="CH255" s="20">
        <f t="shared" si="27"/>
        <v>1.177077175906021</v>
      </c>
      <c r="CI255" s="20">
        <f t="shared" si="27"/>
        <v>1.1770861713749481</v>
      </c>
      <c r="CJ255" s="20">
        <f t="shared" si="27"/>
        <v>1.1770951668438749</v>
      </c>
      <c r="CK255" s="20">
        <f t="shared" si="27"/>
        <v>1.1771041623128016</v>
      </c>
      <c r="CL255" s="20">
        <f t="shared" si="27"/>
        <v>1.1771131577817286</v>
      </c>
      <c r="CM255" s="20">
        <f t="shared" si="27"/>
        <v>1.1771221532506557</v>
      </c>
      <c r="CN255" s="20">
        <f t="shared" si="27"/>
        <v>1.1771311487195824</v>
      </c>
      <c r="CO255" s="20">
        <f t="shared" si="27"/>
        <v>1.1771401441885094</v>
      </c>
      <c r="CP255" s="20">
        <f t="shared" si="27"/>
        <v>1.1771491396574365</v>
      </c>
      <c r="CQ255" s="20">
        <f t="shared" si="27"/>
        <v>1.1771581351263636</v>
      </c>
      <c r="CR255" s="20">
        <f t="shared" si="27"/>
        <v>1.1771671305952904</v>
      </c>
      <c r="CS255" s="20">
        <f t="shared" si="27"/>
        <v>1.1771761260642173</v>
      </c>
      <c r="CT255" s="20">
        <f t="shared" si="27"/>
        <v>1.1771851215331441</v>
      </c>
      <c r="CU255" s="20">
        <f t="shared" si="27"/>
        <v>1.1771941170020714</v>
      </c>
      <c r="CV255" s="20">
        <f t="shared" si="27"/>
        <v>1.1772031124709981</v>
      </c>
      <c r="CW255" s="20">
        <f t="shared" si="27"/>
        <v>1.1772121079399254</v>
      </c>
      <c r="CX255" s="20">
        <f t="shared" si="27"/>
        <v>1.1772211034088522</v>
      </c>
      <c r="CY255" s="20">
        <f t="shared" si="27"/>
        <v>1.1772300988777786</v>
      </c>
      <c r="CZ255" s="20">
        <f t="shared" si="27"/>
        <v>1.1772390943467061</v>
      </c>
      <c r="DA255" s="20">
        <f t="shared" si="27"/>
        <v>1.177248089815633</v>
      </c>
      <c r="DB255" s="20">
        <f t="shared" si="27"/>
        <v>1.1772570852845596</v>
      </c>
      <c r="DC255" s="20">
        <f t="shared" si="27"/>
        <v>1.1772660807534867</v>
      </c>
      <c r="DD255" s="20">
        <f t="shared" si="27"/>
        <v>1.1772750762224136</v>
      </c>
      <c r="DE255" s="20">
        <f t="shared" si="27"/>
        <v>1.1772840716913409</v>
      </c>
      <c r="DF255" s="20">
        <f t="shared" si="27"/>
        <v>1.1772930671602677</v>
      </c>
      <c r="DG255" s="20">
        <f t="shared" si="27"/>
        <v>1.1773020626291943</v>
      </c>
      <c r="DH255" s="20">
        <f t="shared" si="27"/>
        <v>1.1773110580981216</v>
      </c>
      <c r="DI255" s="20">
        <f t="shared" si="27"/>
        <v>1.1773200535670485</v>
      </c>
      <c r="DJ255" s="20">
        <f t="shared" si="27"/>
        <v>1.1773290490359754</v>
      </c>
      <c r="DK255" s="20">
        <f t="shared" si="27"/>
        <v>1.1773380445049024</v>
      </c>
      <c r="DL255" s="20">
        <f t="shared" si="27"/>
        <v>1.1773470399738293</v>
      </c>
      <c r="DM255" s="20">
        <f t="shared" si="27"/>
        <v>1.1773560354427564</v>
      </c>
      <c r="DN255" s="20">
        <f t="shared" si="27"/>
        <v>1.1773650309116832</v>
      </c>
      <c r="DO255" s="20">
        <f t="shared" si="27"/>
        <v>1.1773740263806101</v>
      </c>
      <c r="DP255" s="20">
        <f t="shared" si="27"/>
        <v>1.1773830218495369</v>
      </c>
      <c r="DQ255" s="20">
        <f t="shared" si="27"/>
        <v>1.1773920173184642</v>
      </c>
      <c r="DR255" s="20">
        <f t="shared" si="27"/>
        <v>1.1774010127873911</v>
      </c>
      <c r="DS255" s="20">
        <f t="shared" si="27"/>
        <v>1.1774100082563179</v>
      </c>
      <c r="DT255" s="20">
        <f t="shared" si="27"/>
        <v>1.1774190037252448</v>
      </c>
      <c r="DU255" s="20">
        <f t="shared" si="27"/>
        <v>1.1774279991941721</v>
      </c>
      <c r="DV255" s="20">
        <f t="shared" si="27"/>
        <v>1.1774369946630987</v>
      </c>
      <c r="DW255" s="20">
        <f t="shared" si="27"/>
        <v>1.1774459901320258</v>
      </c>
      <c r="DX255" s="20">
        <f t="shared" si="27"/>
        <v>1.1774549856009526</v>
      </c>
      <c r="DY255" s="20">
        <f t="shared" si="27"/>
        <v>1.1774639810698797</v>
      </c>
      <c r="DZ255" s="20">
        <f t="shared" si="27"/>
        <v>1.1774729765388066</v>
      </c>
      <c r="EA255" s="20">
        <f t="shared" si="27"/>
        <v>1.1774819720077334</v>
      </c>
      <c r="EB255" s="20">
        <f t="shared" ref="EB255:FX255" si="28">EB247</f>
        <v>1.1774909674766607</v>
      </c>
      <c r="EC255" s="20">
        <f t="shared" si="28"/>
        <v>1.1774999629455871</v>
      </c>
      <c r="ED255" s="20">
        <f t="shared" si="28"/>
        <v>1.1775089584145144</v>
      </c>
      <c r="EE255" s="20">
        <f t="shared" si="28"/>
        <v>1.1775179538834413</v>
      </c>
      <c r="EF255" s="20">
        <f t="shared" si="28"/>
        <v>1.1775269493523683</v>
      </c>
      <c r="EG255" s="20">
        <f t="shared" si="28"/>
        <v>1.1775359448212952</v>
      </c>
      <c r="EH255" s="20">
        <f t="shared" si="28"/>
        <v>1.1775449402902221</v>
      </c>
      <c r="EI255" s="20">
        <f t="shared" si="28"/>
        <v>1.1775539357591491</v>
      </c>
      <c r="EJ255" s="20">
        <f t="shared" si="28"/>
        <v>1.1775629312280762</v>
      </c>
      <c r="EK255" s="20">
        <f t="shared" si="28"/>
        <v>1.1775719266970028</v>
      </c>
      <c r="EL255" s="20">
        <f t="shared" si="28"/>
        <v>1.1775809221659297</v>
      </c>
      <c r="EM255" s="20">
        <f t="shared" si="28"/>
        <v>1.177589917634857</v>
      </c>
      <c r="EN255" s="20">
        <f t="shared" si="28"/>
        <v>1.1775989131037836</v>
      </c>
      <c r="EO255" s="20">
        <f t="shared" si="28"/>
        <v>1.1776079085727105</v>
      </c>
      <c r="EP255" s="20">
        <f t="shared" si="28"/>
        <v>1.1776169040416378</v>
      </c>
      <c r="EQ255" s="20">
        <f t="shared" si="28"/>
        <v>1.1776258995105648</v>
      </c>
      <c r="ER255" s="20">
        <f t="shared" si="28"/>
        <v>1.1776348949794915</v>
      </c>
      <c r="ES255" s="20">
        <f t="shared" si="28"/>
        <v>1.1776438904484186</v>
      </c>
      <c r="ET255" s="20">
        <f t="shared" si="28"/>
        <v>1.1776528859173454</v>
      </c>
      <c r="EU255" s="20">
        <f t="shared" si="28"/>
        <v>1.1776618813862725</v>
      </c>
      <c r="EV255" s="20">
        <f t="shared" si="28"/>
        <v>1.1776708768551993</v>
      </c>
      <c r="EW255" s="20">
        <f t="shared" si="28"/>
        <v>1.1776798723241262</v>
      </c>
      <c r="EX255" s="20">
        <f t="shared" si="28"/>
        <v>1.1776888677930533</v>
      </c>
      <c r="EY255" s="20">
        <f t="shared" si="28"/>
        <v>1.1776978632619801</v>
      </c>
      <c r="EZ255" s="20">
        <f t="shared" si="28"/>
        <v>1.177706858730907</v>
      </c>
      <c r="FA255" s="20">
        <f t="shared" si="28"/>
        <v>1.1777158541998338</v>
      </c>
      <c r="FB255" s="20">
        <f t="shared" si="28"/>
        <v>1.1777248496687609</v>
      </c>
      <c r="FC255" s="20">
        <f t="shared" si="28"/>
        <v>1.1777338451376878</v>
      </c>
      <c r="FD255" s="20">
        <f t="shared" si="28"/>
        <v>1.177742840606615</v>
      </c>
      <c r="FE255" s="20">
        <f t="shared" si="28"/>
        <v>1.1777518360755419</v>
      </c>
      <c r="FF255" s="20">
        <f t="shared" si="28"/>
        <v>1.177760831544469</v>
      </c>
      <c r="FG255" s="20">
        <f t="shared" si="28"/>
        <v>1.1777698270133956</v>
      </c>
      <c r="FH255" s="20">
        <f t="shared" si="28"/>
        <v>1.1777788224823225</v>
      </c>
      <c r="FI255" s="20">
        <f t="shared" si="28"/>
        <v>1.1777878179512498</v>
      </c>
      <c r="FJ255" s="20">
        <f t="shared" si="28"/>
        <v>1.1777968134201766</v>
      </c>
      <c r="FK255" s="20">
        <f t="shared" si="28"/>
        <v>1.1778058088891035</v>
      </c>
      <c r="FL255" s="20">
        <f t="shared" si="28"/>
        <v>1.1778148043580303</v>
      </c>
      <c r="FM255" s="20">
        <f t="shared" si="28"/>
        <v>1.1778237998269574</v>
      </c>
      <c r="FN255" s="20">
        <f t="shared" si="28"/>
        <v>1.177832795295884</v>
      </c>
      <c r="FO255" s="20">
        <f t="shared" si="28"/>
        <v>1.1778417907648111</v>
      </c>
      <c r="FP255" s="20">
        <f t="shared" si="28"/>
        <v>1.1778507862337382</v>
      </c>
      <c r="FQ255" s="20">
        <f t="shared" si="28"/>
        <v>1.1778597817026655</v>
      </c>
      <c r="FR255" s="20">
        <f t="shared" si="28"/>
        <v>1.1778687771715919</v>
      </c>
      <c r="FS255" s="20">
        <f t="shared" si="28"/>
        <v>1.177877772640519</v>
      </c>
      <c r="FT255" s="20">
        <f t="shared" si="28"/>
        <v>1.1778867681094463</v>
      </c>
      <c r="FU255" s="20">
        <f t="shared" si="28"/>
        <v>1.1778957635783731</v>
      </c>
      <c r="FV255" s="20">
        <f t="shared" si="28"/>
        <v>1.1779047590472997</v>
      </c>
      <c r="FW255" s="20">
        <f t="shared" si="28"/>
        <v>0.76115506304917224</v>
      </c>
      <c r="FX255" s="20">
        <f t="shared" si="28"/>
        <v>1.4877121686870183</v>
      </c>
      <c r="FZ255" s="4" t="s">
        <v>63</v>
      </c>
    </row>
    <row r="256" spans="2:183" x14ac:dyDescent="0.25">
      <c r="FZ256" s="46">
        <f>FZ252/FZ254/1000</f>
        <v>1.1773830211661152</v>
      </c>
    </row>
    <row r="258" spans="2:183" ht="30" x14ac:dyDescent="0.25">
      <c r="B258" s="53" t="s">
        <v>64</v>
      </c>
    </row>
    <row r="259" spans="2:183" ht="25.5" x14ac:dyDescent="0.25">
      <c r="B259" s="2" t="s">
        <v>29</v>
      </c>
      <c r="C259" s="43" t="s">
        <v>58</v>
      </c>
      <c r="D259" s="43" t="s">
        <v>67</v>
      </c>
      <c r="E259" s="44" t="s">
        <v>59</v>
      </c>
      <c r="FZ259" s="4" t="s">
        <v>33</v>
      </c>
    </row>
    <row r="260" spans="2:183" x14ac:dyDescent="0.25">
      <c r="C260" s="20">
        <f>C253</f>
        <v>2.7437833661616744</v>
      </c>
      <c r="D260" s="20">
        <f t="shared" ref="D260:E260" si="29">D253</f>
        <v>2.5509916174241547</v>
      </c>
      <c r="E260" s="20">
        <f t="shared" si="29"/>
        <v>7.4601831035349448</v>
      </c>
      <c r="FZ260" s="6">
        <f>SUM(FZ261:FZ262)</f>
        <v>39999999.999999993</v>
      </c>
    </row>
    <row r="261" spans="2:183" x14ac:dyDescent="0.25">
      <c r="B261" s="2" t="s">
        <v>30</v>
      </c>
      <c r="C261" s="41">
        <v>1</v>
      </c>
      <c r="D261" s="41">
        <v>2</v>
      </c>
      <c r="E261" s="41">
        <v>3</v>
      </c>
      <c r="F261" s="41">
        <v>4</v>
      </c>
      <c r="G261" s="41">
        <v>5</v>
      </c>
      <c r="H261" s="41">
        <v>6</v>
      </c>
      <c r="I261" s="41">
        <v>7</v>
      </c>
      <c r="J261" s="41">
        <v>8</v>
      </c>
      <c r="K261" s="41">
        <v>9</v>
      </c>
      <c r="L261" s="41">
        <v>10</v>
      </c>
      <c r="M261" s="41">
        <v>11</v>
      </c>
      <c r="N261" s="41">
        <v>12</v>
      </c>
      <c r="O261" s="41">
        <v>13</v>
      </c>
      <c r="P261" s="41">
        <v>14</v>
      </c>
      <c r="Q261" s="41">
        <v>15</v>
      </c>
      <c r="R261" s="41">
        <v>16</v>
      </c>
      <c r="S261" s="41">
        <v>17</v>
      </c>
      <c r="T261" s="41">
        <v>18</v>
      </c>
      <c r="U261" s="41">
        <v>19</v>
      </c>
      <c r="V261" s="41">
        <v>20</v>
      </c>
      <c r="W261" s="41">
        <v>21</v>
      </c>
      <c r="X261" s="41">
        <v>22</v>
      </c>
      <c r="Y261" s="41">
        <v>23</v>
      </c>
      <c r="Z261" s="41">
        <v>24</v>
      </c>
      <c r="AA261" s="41">
        <v>25</v>
      </c>
      <c r="AB261" s="41">
        <v>26</v>
      </c>
      <c r="AC261" s="41">
        <v>27</v>
      </c>
      <c r="AD261" s="41">
        <v>28</v>
      </c>
      <c r="AE261" s="41">
        <v>29</v>
      </c>
      <c r="AF261" s="41">
        <v>30</v>
      </c>
      <c r="AG261" s="41">
        <v>31</v>
      </c>
      <c r="AH261" s="41">
        <v>32</v>
      </c>
      <c r="AI261" s="41">
        <v>33</v>
      </c>
      <c r="AJ261" s="41">
        <v>34</v>
      </c>
      <c r="AK261" s="41">
        <v>35</v>
      </c>
      <c r="AL261" s="41">
        <v>36</v>
      </c>
      <c r="AM261" s="41">
        <v>37</v>
      </c>
      <c r="AN261" s="41">
        <v>38</v>
      </c>
      <c r="AO261" s="41">
        <v>39</v>
      </c>
      <c r="AP261" s="41">
        <v>40</v>
      </c>
      <c r="AQ261" s="41">
        <v>41</v>
      </c>
      <c r="AR261" s="41">
        <v>42</v>
      </c>
      <c r="AS261" s="41">
        <v>43</v>
      </c>
      <c r="AT261" s="41">
        <v>44</v>
      </c>
      <c r="AU261" s="41">
        <v>45</v>
      </c>
      <c r="AV261" s="41">
        <v>46</v>
      </c>
      <c r="AW261" s="41">
        <v>47</v>
      </c>
      <c r="AX261" s="41">
        <v>48</v>
      </c>
      <c r="AY261" s="41">
        <v>49</v>
      </c>
      <c r="AZ261" s="41">
        <v>50</v>
      </c>
      <c r="BA261" s="41">
        <v>51</v>
      </c>
      <c r="BB261" s="41">
        <v>52</v>
      </c>
      <c r="BC261" s="41">
        <v>53</v>
      </c>
      <c r="BD261" s="41">
        <v>54</v>
      </c>
      <c r="BE261" s="41">
        <v>55</v>
      </c>
      <c r="BF261" s="41">
        <v>56</v>
      </c>
      <c r="BG261" s="41">
        <v>57</v>
      </c>
      <c r="BH261" s="41">
        <v>58</v>
      </c>
      <c r="BI261" s="41">
        <v>59</v>
      </c>
      <c r="BJ261" s="41">
        <v>60</v>
      </c>
      <c r="BK261" s="41">
        <v>61</v>
      </c>
      <c r="BL261" s="41">
        <v>62</v>
      </c>
      <c r="BM261" s="41">
        <v>63</v>
      </c>
      <c r="BN261" s="41">
        <v>64</v>
      </c>
      <c r="BO261" s="41">
        <v>65</v>
      </c>
      <c r="BP261" s="41">
        <v>66</v>
      </c>
      <c r="BQ261" s="41">
        <v>67</v>
      </c>
      <c r="BR261" s="41">
        <v>68</v>
      </c>
      <c r="BS261" s="41">
        <v>69</v>
      </c>
      <c r="BT261" s="41">
        <v>70</v>
      </c>
      <c r="BU261" s="41">
        <v>71</v>
      </c>
      <c r="BV261" s="41">
        <v>72</v>
      </c>
      <c r="BW261" s="41">
        <v>73</v>
      </c>
      <c r="BX261" s="41">
        <v>74</v>
      </c>
      <c r="BY261" s="41">
        <v>75</v>
      </c>
      <c r="BZ261" s="41">
        <v>76</v>
      </c>
      <c r="CA261" s="41">
        <v>77</v>
      </c>
      <c r="CB261" s="41">
        <v>78</v>
      </c>
      <c r="CC261" s="41">
        <v>79</v>
      </c>
      <c r="CD261" s="41">
        <v>80</v>
      </c>
      <c r="CE261" s="41">
        <v>81</v>
      </c>
      <c r="CF261" s="41">
        <v>82</v>
      </c>
      <c r="CG261" s="41">
        <v>83</v>
      </c>
      <c r="CH261" s="41">
        <v>84</v>
      </c>
      <c r="CI261" s="41">
        <v>85</v>
      </c>
      <c r="CJ261" s="41">
        <v>86</v>
      </c>
      <c r="CK261" s="41">
        <v>87</v>
      </c>
      <c r="CL261" s="41">
        <v>88</v>
      </c>
      <c r="CM261" s="41">
        <v>89</v>
      </c>
      <c r="CN261" s="41">
        <v>90</v>
      </c>
      <c r="CO261" s="41">
        <v>91</v>
      </c>
      <c r="CP261" s="41">
        <v>92</v>
      </c>
      <c r="CQ261" s="41">
        <v>93</v>
      </c>
      <c r="CR261" s="41">
        <v>94</v>
      </c>
      <c r="CS261" s="41">
        <v>95</v>
      </c>
      <c r="CT261" s="41">
        <v>96</v>
      </c>
      <c r="CU261" s="41">
        <v>97</v>
      </c>
      <c r="CV261" s="41">
        <v>98</v>
      </c>
      <c r="CW261" s="41">
        <v>99</v>
      </c>
      <c r="CX261" s="41">
        <v>100</v>
      </c>
      <c r="CY261" s="41">
        <v>101</v>
      </c>
      <c r="CZ261" s="41">
        <v>102</v>
      </c>
      <c r="DA261" s="41">
        <v>103</v>
      </c>
      <c r="DB261" s="41">
        <v>104</v>
      </c>
      <c r="DC261" s="41">
        <v>105</v>
      </c>
      <c r="DD261" s="41">
        <v>106</v>
      </c>
      <c r="DE261" s="41">
        <v>107</v>
      </c>
      <c r="DF261" s="41">
        <v>108</v>
      </c>
      <c r="DG261" s="41">
        <v>109</v>
      </c>
      <c r="DH261" s="41">
        <v>110</v>
      </c>
      <c r="DI261" s="41">
        <v>111</v>
      </c>
      <c r="DJ261" s="41">
        <v>112</v>
      </c>
      <c r="DK261" s="41">
        <v>113</v>
      </c>
      <c r="DL261" s="41">
        <v>114</v>
      </c>
      <c r="DM261" s="41">
        <v>115</v>
      </c>
      <c r="DN261" s="41">
        <v>116</v>
      </c>
      <c r="DO261" s="41">
        <v>117</v>
      </c>
      <c r="DP261" s="41">
        <v>118</v>
      </c>
      <c r="DQ261" s="41">
        <v>119</v>
      </c>
      <c r="DR261" s="41">
        <v>120</v>
      </c>
      <c r="DS261" s="41">
        <v>121</v>
      </c>
      <c r="DT261" s="41">
        <v>122</v>
      </c>
      <c r="DU261" s="41">
        <v>123</v>
      </c>
      <c r="DV261" s="41">
        <v>124</v>
      </c>
      <c r="DW261" s="41">
        <v>125</v>
      </c>
      <c r="DX261" s="41">
        <v>126</v>
      </c>
      <c r="DY261" s="41">
        <v>127</v>
      </c>
      <c r="DZ261" s="41">
        <v>128</v>
      </c>
      <c r="EA261" s="41">
        <v>129</v>
      </c>
      <c r="EB261" s="41">
        <v>130</v>
      </c>
      <c r="EC261" s="41">
        <v>131</v>
      </c>
      <c r="ED261" s="41">
        <v>132</v>
      </c>
      <c r="EE261" s="41">
        <v>133</v>
      </c>
      <c r="EF261" s="41">
        <v>134</v>
      </c>
      <c r="EG261" s="41">
        <v>135</v>
      </c>
      <c r="EH261" s="41">
        <v>136</v>
      </c>
      <c r="EI261" s="41">
        <v>137</v>
      </c>
      <c r="EJ261" s="41">
        <v>138</v>
      </c>
      <c r="EK261" s="41">
        <v>139</v>
      </c>
      <c r="EL261" s="41">
        <v>140</v>
      </c>
      <c r="EM261" s="41">
        <v>141</v>
      </c>
      <c r="EN261" s="41">
        <v>142</v>
      </c>
      <c r="EO261" s="41">
        <v>143</v>
      </c>
      <c r="EP261" s="41">
        <v>144</v>
      </c>
      <c r="EQ261" s="41">
        <v>145</v>
      </c>
      <c r="ER261" s="41">
        <v>146</v>
      </c>
      <c r="ES261" s="41">
        <v>147</v>
      </c>
      <c r="ET261" s="41">
        <v>148</v>
      </c>
      <c r="EU261" s="41">
        <v>149</v>
      </c>
      <c r="EV261" s="41">
        <v>150</v>
      </c>
      <c r="EW261" s="41">
        <v>151</v>
      </c>
      <c r="EX261" s="41">
        <v>152</v>
      </c>
      <c r="EY261" s="41">
        <v>153</v>
      </c>
      <c r="EZ261" s="41">
        <v>154</v>
      </c>
      <c r="FA261" s="41">
        <v>155</v>
      </c>
      <c r="FB261" s="41">
        <v>156</v>
      </c>
      <c r="FC261" s="41">
        <v>157</v>
      </c>
      <c r="FD261" s="41">
        <v>158</v>
      </c>
      <c r="FE261" s="41">
        <v>159</v>
      </c>
      <c r="FF261" s="41">
        <v>160</v>
      </c>
      <c r="FG261" s="41">
        <v>161</v>
      </c>
      <c r="FH261" s="41">
        <v>162</v>
      </c>
      <c r="FI261" s="41">
        <v>163</v>
      </c>
      <c r="FJ261" s="41">
        <v>164</v>
      </c>
      <c r="FK261" s="41">
        <v>165</v>
      </c>
      <c r="FL261" s="41">
        <v>166</v>
      </c>
      <c r="FM261" s="41">
        <v>167</v>
      </c>
      <c r="FN261" s="41">
        <v>168</v>
      </c>
      <c r="FO261" s="41">
        <v>169</v>
      </c>
      <c r="FP261" s="41">
        <v>170</v>
      </c>
      <c r="FQ261" s="41">
        <v>171</v>
      </c>
      <c r="FR261" s="41">
        <v>172</v>
      </c>
      <c r="FS261" s="41">
        <v>173</v>
      </c>
      <c r="FT261" s="41">
        <v>174</v>
      </c>
      <c r="FU261" s="41">
        <v>175</v>
      </c>
      <c r="FV261" s="41">
        <v>176</v>
      </c>
      <c r="FW261" s="45" t="s">
        <v>56</v>
      </c>
      <c r="FX261" s="41" t="s">
        <v>66</v>
      </c>
      <c r="FZ261" s="6">
        <f>SUMPRODUCT(C260:E260,C202:E202)*1000</f>
        <v>20000000</v>
      </c>
      <c r="GA261" s="7" t="s">
        <v>10</v>
      </c>
    </row>
    <row r="262" spans="2:183" x14ac:dyDescent="0.25">
      <c r="C262" s="20">
        <f>$FZ$256</f>
        <v>1.1773830211661152</v>
      </c>
      <c r="D262" s="20">
        <f t="shared" ref="D262:BO262" si="30">$FZ$256</f>
        <v>1.1773830211661152</v>
      </c>
      <c r="E262" s="20">
        <f t="shared" si="30"/>
        <v>1.1773830211661152</v>
      </c>
      <c r="F262" s="20">
        <f t="shared" si="30"/>
        <v>1.1773830211661152</v>
      </c>
      <c r="G262" s="20">
        <f t="shared" si="30"/>
        <v>1.1773830211661152</v>
      </c>
      <c r="H262" s="20">
        <f t="shared" si="30"/>
        <v>1.1773830211661152</v>
      </c>
      <c r="I262" s="20">
        <f t="shared" si="30"/>
        <v>1.1773830211661152</v>
      </c>
      <c r="J262" s="20">
        <f t="shared" si="30"/>
        <v>1.1773830211661152</v>
      </c>
      <c r="K262" s="20">
        <f t="shared" si="30"/>
        <v>1.1773830211661152</v>
      </c>
      <c r="L262" s="20">
        <f t="shared" si="30"/>
        <v>1.1773830211661152</v>
      </c>
      <c r="M262" s="20">
        <f t="shared" si="30"/>
        <v>1.1773830211661152</v>
      </c>
      <c r="N262" s="20">
        <f t="shared" si="30"/>
        <v>1.1773830211661152</v>
      </c>
      <c r="O262" s="20">
        <f t="shared" si="30"/>
        <v>1.1773830211661152</v>
      </c>
      <c r="P262" s="20">
        <f t="shared" si="30"/>
        <v>1.1773830211661152</v>
      </c>
      <c r="Q262" s="20">
        <f t="shared" si="30"/>
        <v>1.1773830211661152</v>
      </c>
      <c r="R262" s="20">
        <f t="shared" si="30"/>
        <v>1.1773830211661152</v>
      </c>
      <c r="S262" s="20">
        <f t="shared" si="30"/>
        <v>1.1773830211661152</v>
      </c>
      <c r="T262" s="20">
        <f t="shared" si="30"/>
        <v>1.1773830211661152</v>
      </c>
      <c r="U262" s="20">
        <f t="shared" si="30"/>
        <v>1.1773830211661152</v>
      </c>
      <c r="V262" s="20">
        <f t="shared" si="30"/>
        <v>1.1773830211661152</v>
      </c>
      <c r="W262" s="20">
        <f t="shared" si="30"/>
        <v>1.1773830211661152</v>
      </c>
      <c r="X262" s="20">
        <f t="shared" si="30"/>
        <v>1.1773830211661152</v>
      </c>
      <c r="Y262" s="20">
        <f t="shared" si="30"/>
        <v>1.1773830211661152</v>
      </c>
      <c r="Z262" s="20">
        <f t="shared" si="30"/>
        <v>1.1773830211661152</v>
      </c>
      <c r="AA262" s="20">
        <f t="shared" si="30"/>
        <v>1.1773830211661152</v>
      </c>
      <c r="AB262" s="20">
        <f t="shared" si="30"/>
        <v>1.1773830211661152</v>
      </c>
      <c r="AC262" s="20">
        <f t="shared" si="30"/>
        <v>1.1773830211661152</v>
      </c>
      <c r="AD262" s="20">
        <f t="shared" si="30"/>
        <v>1.1773830211661152</v>
      </c>
      <c r="AE262" s="20">
        <f t="shared" si="30"/>
        <v>1.1773830211661152</v>
      </c>
      <c r="AF262" s="20">
        <f t="shared" si="30"/>
        <v>1.1773830211661152</v>
      </c>
      <c r="AG262" s="20">
        <f t="shared" si="30"/>
        <v>1.1773830211661152</v>
      </c>
      <c r="AH262" s="20">
        <f t="shared" si="30"/>
        <v>1.1773830211661152</v>
      </c>
      <c r="AI262" s="20">
        <f t="shared" si="30"/>
        <v>1.1773830211661152</v>
      </c>
      <c r="AJ262" s="20">
        <f t="shared" si="30"/>
        <v>1.1773830211661152</v>
      </c>
      <c r="AK262" s="20">
        <f t="shared" si="30"/>
        <v>1.1773830211661152</v>
      </c>
      <c r="AL262" s="20">
        <f t="shared" si="30"/>
        <v>1.1773830211661152</v>
      </c>
      <c r="AM262" s="20">
        <f t="shared" si="30"/>
        <v>1.1773830211661152</v>
      </c>
      <c r="AN262" s="20">
        <f t="shared" si="30"/>
        <v>1.1773830211661152</v>
      </c>
      <c r="AO262" s="20">
        <f t="shared" si="30"/>
        <v>1.1773830211661152</v>
      </c>
      <c r="AP262" s="20">
        <f t="shared" si="30"/>
        <v>1.1773830211661152</v>
      </c>
      <c r="AQ262" s="20">
        <f t="shared" si="30"/>
        <v>1.1773830211661152</v>
      </c>
      <c r="AR262" s="20">
        <f t="shared" si="30"/>
        <v>1.1773830211661152</v>
      </c>
      <c r="AS262" s="20">
        <f t="shared" si="30"/>
        <v>1.1773830211661152</v>
      </c>
      <c r="AT262" s="20">
        <f t="shared" si="30"/>
        <v>1.1773830211661152</v>
      </c>
      <c r="AU262" s="20">
        <f t="shared" si="30"/>
        <v>1.1773830211661152</v>
      </c>
      <c r="AV262" s="20">
        <f t="shared" si="30"/>
        <v>1.1773830211661152</v>
      </c>
      <c r="AW262" s="20">
        <f t="shared" si="30"/>
        <v>1.1773830211661152</v>
      </c>
      <c r="AX262" s="20">
        <f t="shared" si="30"/>
        <v>1.1773830211661152</v>
      </c>
      <c r="AY262" s="20">
        <f t="shared" si="30"/>
        <v>1.1773830211661152</v>
      </c>
      <c r="AZ262" s="20">
        <f t="shared" si="30"/>
        <v>1.1773830211661152</v>
      </c>
      <c r="BA262" s="20">
        <f t="shared" si="30"/>
        <v>1.1773830211661152</v>
      </c>
      <c r="BB262" s="20">
        <f t="shared" si="30"/>
        <v>1.1773830211661152</v>
      </c>
      <c r="BC262" s="20">
        <f t="shared" si="30"/>
        <v>1.1773830211661152</v>
      </c>
      <c r="BD262" s="20">
        <f t="shared" si="30"/>
        <v>1.1773830211661152</v>
      </c>
      <c r="BE262" s="20">
        <f t="shared" si="30"/>
        <v>1.1773830211661152</v>
      </c>
      <c r="BF262" s="20">
        <f t="shared" si="30"/>
        <v>1.1773830211661152</v>
      </c>
      <c r="BG262" s="20">
        <f t="shared" si="30"/>
        <v>1.1773830211661152</v>
      </c>
      <c r="BH262" s="20">
        <f t="shared" si="30"/>
        <v>1.1773830211661152</v>
      </c>
      <c r="BI262" s="20">
        <f t="shared" si="30"/>
        <v>1.1773830211661152</v>
      </c>
      <c r="BJ262" s="20">
        <f t="shared" si="30"/>
        <v>1.1773830211661152</v>
      </c>
      <c r="BK262" s="20">
        <f t="shared" si="30"/>
        <v>1.1773830211661152</v>
      </c>
      <c r="BL262" s="20">
        <f t="shared" si="30"/>
        <v>1.1773830211661152</v>
      </c>
      <c r="BM262" s="20">
        <f t="shared" si="30"/>
        <v>1.1773830211661152</v>
      </c>
      <c r="BN262" s="20">
        <f t="shared" si="30"/>
        <v>1.1773830211661152</v>
      </c>
      <c r="BO262" s="20">
        <f t="shared" si="30"/>
        <v>1.1773830211661152</v>
      </c>
      <c r="BP262" s="20">
        <f t="shared" ref="BP262:EA262" si="31">$FZ$256</f>
        <v>1.1773830211661152</v>
      </c>
      <c r="BQ262" s="20">
        <f t="shared" si="31"/>
        <v>1.1773830211661152</v>
      </c>
      <c r="BR262" s="20">
        <f t="shared" si="31"/>
        <v>1.1773830211661152</v>
      </c>
      <c r="BS262" s="20">
        <f t="shared" si="31"/>
        <v>1.1773830211661152</v>
      </c>
      <c r="BT262" s="20">
        <f t="shared" si="31"/>
        <v>1.1773830211661152</v>
      </c>
      <c r="BU262" s="20">
        <f t="shared" si="31"/>
        <v>1.1773830211661152</v>
      </c>
      <c r="BV262" s="20">
        <f t="shared" si="31"/>
        <v>1.1773830211661152</v>
      </c>
      <c r="BW262" s="20">
        <f t="shared" si="31"/>
        <v>1.1773830211661152</v>
      </c>
      <c r="BX262" s="20">
        <f t="shared" si="31"/>
        <v>1.1773830211661152</v>
      </c>
      <c r="BY262" s="20">
        <f t="shared" si="31"/>
        <v>1.1773830211661152</v>
      </c>
      <c r="BZ262" s="20">
        <f t="shared" si="31"/>
        <v>1.1773830211661152</v>
      </c>
      <c r="CA262" s="20">
        <f t="shared" si="31"/>
        <v>1.1773830211661152</v>
      </c>
      <c r="CB262" s="20">
        <f t="shared" si="31"/>
        <v>1.1773830211661152</v>
      </c>
      <c r="CC262" s="20">
        <f t="shared" si="31"/>
        <v>1.1773830211661152</v>
      </c>
      <c r="CD262" s="20">
        <f t="shared" si="31"/>
        <v>1.1773830211661152</v>
      </c>
      <c r="CE262" s="20">
        <f t="shared" si="31"/>
        <v>1.1773830211661152</v>
      </c>
      <c r="CF262" s="20">
        <f t="shared" si="31"/>
        <v>1.1773830211661152</v>
      </c>
      <c r="CG262" s="20">
        <f t="shared" si="31"/>
        <v>1.1773830211661152</v>
      </c>
      <c r="CH262" s="20">
        <f t="shared" si="31"/>
        <v>1.1773830211661152</v>
      </c>
      <c r="CI262" s="20">
        <f t="shared" si="31"/>
        <v>1.1773830211661152</v>
      </c>
      <c r="CJ262" s="20">
        <f t="shared" si="31"/>
        <v>1.1773830211661152</v>
      </c>
      <c r="CK262" s="20">
        <f t="shared" si="31"/>
        <v>1.1773830211661152</v>
      </c>
      <c r="CL262" s="20">
        <f t="shared" si="31"/>
        <v>1.1773830211661152</v>
      </c>
      <c r="CM262" s="20">
        <f t="shared" si="31"/>
        <v>1.1773830211661152</v>
      </c>
      <c r="CN262" s="20">
        <f t="shared" si="31"/>
        <v>1.1773830211661152</v>
      </c>
      <c r="CO262" s="20">
        <f t="shared" si="31"/>
        <v>1.1773830211661152</v>
      </c>
      <c r="CP262" s="20">
        <f t="shared" si="31"/>
        <v>1.1773830211661152</v>
      </c>
      <c r="CQ262" s="20">
        <f t="shared" si="31"/>
        <v>1.1773830211661152</v>
      </c>
      <c r="CR262" s="20">
        <f t="shared" si="31"/>
        <v>1.1773830211661152</v>
      </c>
      <c r="CS262" s="20">
        <f t="shared" si="31"/>
        <v>1.1773830211661152</v>
      </c>
      <c r="CT262" s="20">
        <f t="shared" si="31"/>
        <v>1.1773830211661152</v>
      </c>
      <c r="CU262" s="20">
        <f t="shared" si="31"/>
        <v>1.1773830211661152</v>
      </c>
      <c r="CV262" s="20">
        <f t="shared" si="31"/>
        <v>1.1773830211661152</v>
      </c>
      <c r="CW262" s="20">
        <f t="shared" si="31"/>
        <v>1.1773830211661152</v>
      </c>
      <c r="CX262" s="20">
        <f t="shared" si="31"/>
        <v>1.1773830211661152</v>
      </c>
      <c r="CY262" s="20">
        <f t="shared" si="31"/>
        <v>1.1773830211661152</v>
      </c>
      <c r="CZ262" s="20">
        <f t="shared" si="31"/>
        <v>1.1773830211661152</v>
      </c>
      <c r="DA262" s="20">
        <f t="shared" si="31"/>
        <v>1.1773830211661152</v>
      </c>
      <c r="DB262" s="20">
        <f t="shared" si="31"/>
        <v>1.1773830211661152</v>
      </c>
      <c r="DC262" s="20">
        <f t="shared" si="31"/>
        <v>1.1773830211661152</v>
      </c>
      <c r="DD262" s="20">
        <f t="shared" si="31"/>
        <v>1.1773830211661152</v>
      </c>
      <c r="DE262" s="20">
        <f t="shared" si="31"/>
        <v>1.1773830211661152</v>
      </c>
      <c r="DF262" s="20">
        <f t="shared" si="31"/>
        <v>1.1773830211661152</v>
      </c>
      <c r="DG262" s="20">
        <f t="shared" si="31"/>
        <v>1.1773830211661152</v>
      </c>
      <c r="DH262" s="20">
        <f t="shared" si="31"/>
        <v>1.1773830211661152</v>
      </c>
      <c r="DI262" s="20">
        <f t="shared" si="31"/>
        <v>1.1773830211661152</v>
      </c>
      <c r="DJ262" s="20">
        <f t="shared" si="31"/>
        <v>1.1773830211661152</v>
      </c>
      <c r="DK262" s="20">
        <f t="shared" si="31"/>
        <v>1.1773830211661152</v>
      </c>
      <c r="DL262" s="20">
        <f t="shared" si="31"/>
        <v>1.1773830211661152</v>
      </c>
      <c r="DM262" s="20">
        <f t="shared" si="31"/>
        <v>1.1773830211661152</v>
      </c>
      <c r="DN262" s="20">
        <f t="shared" si="31"/>
        <v>1.1773830211661152</v>
      </c>
      <c r="DO262" s="20">
        <f t="shared" si="31"/>
        <v>1.1773830211661152</v>
      </c>
      <c r="DP262" s="20">
        <f t="shared" si="31"/>
        <v>1.1773830211661152</v>
      </c>
      <c r="DQ262" s="20">
        <f t="shared" si="31"/>
        <v>1.1773830211661152</v>
      </c>
      <c r="DR262" s="20">
        <f t="shared" si="31"/>
        <v>1.1773830211661152</v>
      </c>
      <c r="DS262" s="20">
        <f t="shared" si="31"/>
        <v>1.1773830211661152</v>
      </c>
      <c r="DT262" s="20">
        <f t="shared" si="31"/>
        <v>1.1773830211661152</v>
      </c>
      <c r="DU262" s="20">
        <f t="shared" si="31"/>
        <v>1.1773830211661152</v>
      </c>
      <c r="DV262" s="20">
        <f t="shared" si="31"/>
        <v>1.1773830211661152</v>
      </c>
      <c r="DW262" s="20">
        <f t="shared" si="31"/>
        <v>1.1773830211661152</v>
      </c>
      <c r="DX262" s="20">
        <f t="shared" si="31"/>
        <v>1.1773830211661152</v>
      </c>
      <c r="DY262" s="20">
        <f t="shared" si="31"/>
        <v>1.1773830211661152</v>
      </c>
      <c r="DZ262" s="20">
        <f t="shared" si="31"/>
        <v>1.1773830211661152</v>
      </c>
      <c r="EA262" s="20">
        <f t="shared" si="31"/>
        <v>1.1773830211661152</v>
      </c>
      <c r="EB262" s="20">
        <f t="shared" ref="EB262:FV262" si="32">$FZ$256</f>
        <v>1.1773830211661152</v>
      </c>
      <c r="EC262" s="20">
        <f t="shared" si="32"/>
        <v>1.1773830211661152</v>
      </c>
      <c r="ED262" s="20">
        <f t="shared" si="32"/>
        <v>1.1773830211661152</v>
      </c>
      <c r="EE262" s="20">
        <f t="shared" si="32"/>
        <v>1.1773830211661152</v>
      </c>
      <c r="EF262" s="20">
        <f t="shared" si="32"/>
        <v>1.1773830211661152</v>
      </c>
      <c r="EG262" s="20">
        <f t="shared" si="32"/>
        <v>1.1773830211661152</v>
      </c>
      <c r="EH262" s="20">
        <f t="shared" si="32"/>
        <v>1.1773830211661152</v>
      </c>
      <c r="EI262" s="20">
        <f t="shared" si="32"/>
        <v>1.1773830211661152</v>
      </c>
      <c r="EJ262" s="20">
        <f t="shared" si="32"/>
        <v>1.1773830211661152</v>
      </c>
      <c r="EK262" s="20">
        <f t="shared" si="32"/>
        <v>1.1773830211661152</v>
      </c>
      <c r="EL262" s="20">
        <f t="shared" si="32"/>
        <v>1.1773830211661152</v>
      </c>
      <c r="EM262" s="20">
        <f t="shared" si="32"/>
        <v>1.1773830211661152</v>
      </c>
      <c r="EN262" s="20">
        <f t="shared" si="32"/>
        <v>1.1773830211661152</v>
      </c>
      <c r="EO262" s="20">
        <f t="shared" si="32"/>
        <v>1.1773830211661152</v>
      </c>
      <c r="EP262" s="20">
        <f t="shared" si="32"/>
        <v>1.1773830211661152</v>
      </c>
      <c r="EQ262" s="20">
        <f t="shared" si="32"/>
        <v>1.1773830211661152</v>
      </c>
      <c r="ER262" s="20">
        <f t="shared" si="32"/>
        <v>1.1773830211661152</v>
      </c>
      <c r="ES262" s="20">
        <f t="shared" si="32"/>
        <v>1.1773830211661152</v>
      </c>
      <c r="ET262" s="20">
        <f t="shared" si="32"/>
        <v>1.1773830211661152</v>
      </c>
      <c r="EU262" s="20">
        <f t="shared" si="32"/>
        <v>1.1773830211661152</v>
      </c>
      <c r="EV262" s="20">
        <f t="shared" si="32"/>
        <v>1.1773830211661152</v>
      </c>
      <c r="EW262" s="20">
        <f t="shared" si="32"/>
        <v>1.1773830211661152</v>
      </c>
      <c r="EX262" s="20">
        <f t="shared" si="32"/>
        <v>1.1773830211661152</v>
      </c>
      <c r="EY262" s="20">
        <f t="shared" si="32"/>
        <v>1.1773830211661152</v>
      </c>
      <c r="EZ262" s="20">
        <f t="shared" si="32"/>
        <v>1.1773830211661152</v>
      </c>
      <c r="FA262" s="20">
        <f t="shared" si="32"/>
        <v>1.1773830211661152</v>
      </c>
      <c r="FB262" s="20">
        <f t="shared" si="32"/>
        <v>1.1773830211661152</v>
      </c>
      <c r="FC262" s="20">
        <f t="shared" si="32"/>
        <v>1.1773830211661152</v>
      </c>
      <c r="FD262" s="20">
        <f t="shared" si="32"/>
        <v>1.1773830211661152</v>
      </c>
      <c r="FE262" s="20">
        <f t="shared" si="32"/>
        <v>1.1773830211661152</v>
      </c>
      <c r="FF262" s="20">
        <f t="shared" si="32"/>
        <v>1.1773830211661152</v>
      </c>
      <c r="FG262" s="20">
        <f t="shared" si="32"/>
        <v>1.1773830211661152</v>
      </c>
      <c r="FH262" s="20">
        <f t="shared" si="32"/>
        <v>1.1773830211661152</v>
      </c>
      <c r="FI262" s="20">
        <f t="shared" si="32"/>
        <v>1.1773830211661152</v>
      </c>
      <c r="FJ262" s="20">
        <f t="shared" si="32"/>
        <v>1.1773830211661152</v>
      </c>
      <c r="FK262" s="20">
        <f t="shared" si="32"/>
        <v>1.1773830211661152</v>
      </c>
      <c r="FL262" s="20">
        <f t="shared" si="32"/>
        <v>1.1773830211661152</v>
      </c>
      <c r="FM262" s="20">
        <f t="shared" si="32"/>
        <v>1.1773830211661152</v>
      </c>
      <c r="FN262" s="20">
        <f t="shared" si="32"/>
        <v>1.1773830211661152</v>
      </c>
      <c r="FO262" s="20">
        <f t="shared" si="32"/>
        <v>1.1773830211661152</v>
      </c>
      <c r="FP262" s="20">
        <f t="shared" si="32"/>
        <v>1.1773830211661152</v>
      </c>
      <c r="FQ262" s="20">
        <f t="shared" si="32"/>
        <v>1.1773830211661152</v>
      </c>
      <c r="FR262" s="20">
        <f t="shared" si="32"/>
        <v>1.1773830211661152</v>
      </c>
      <c r="FS262" s="20">
        <f t="shared" si="32"/>
        <v>1.1773830211661152</v>
      </c>
      <c r="FT262" s="20">
        <f t="shared" si="32"/>
        <v>1.1773830211661152</v>
      </c>
      <c r="FU262" s="20">
        <f t="shared" si="32"/>
        <v>1.1773830211661152</v>
      </c>
      <c r="FV262" s="20">
        <f t="shared" si="32"/>
        <v>1.1773830211661152</v>
      </c>
      <c r="FW262" s="20">
        <f>FW255</f>
        <v>0.76115506304917224</v>
      </c>
      <c r="FX262" s="20">
        <f>FX255</f>
        <v>1.4877121686870183</v>
      </c>
      <c r="FZ262" s="6">
        <f>SUMPRODUCT(C262:FX262,C204:FX204)*1000</f>
        <v>19999999.999999993</v>
      </c>
      <c r="GA262" s="7" t="s">
        <v>9</v>
      </c>
    </row>
  </sheetData>
  <mergeCells count="3">
    <mergeCell ref="C18:E18"/>
    <mergeCell ref="B14:B16"/>
    <mergeCell ref="C12:FY12"/>
  </mergeCells>
  <pageMargins left="0.7" right="0.7" top="0.75" bottom="0.75" header="0.3" footer="0.3"/>
  <pageSetup paperSize="9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B6DEBBAC6FC48994AA2D8B230C900" ma:contentTypeVersion="8" ma:contentTypeDescription="Create a new document." ma:contentTypeScope="" ma:versionID="172a2999b768ffc4ca9f61424fef5337">
  <xsd:schema xmlns:xsd="http://www.w3.org/2001/XMLSchema" xmlns:xs="http://www.w3.org/2001/XMLSchema" xmlns:p="http://schemas.microsoft.com/office/2006/metadata/properties" xmlns:ns2="005f19b1-59c7-4742-8456-39ae28258b8a" xmlns:ns3="9fab14fc-6b4e-44cc-803f-ed2e8832e3d1" targetNamespace="http://schemas.microsoft.com/office/2006/metadata/properties" ma:root="true" ma:fieldsID="895516f1fcdf108e127fa96d56cd769d" ns2:_="" ns3:_="">
    <xsd:import namespace="005f19b1-59c7-4742-8456-39ae28258b8a"/>
    <xsd:import namespace="9fab14fc-6b4e-44cc-803f-ed2e8832e3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f19b1-59c7-4742-8456-39ae2825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b14fc-6b4e-44cc-803f-ed2e8832e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4904A6-7900-4C8A-9F26-BDD5FB0F40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5D359B-D399-4983-AACD-004200C83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f19b1-59c7-4742-8456-39ae28258b8a"/>
    <ds:schemaRef ds:uri="9fab14fc-6b4e-44cc-803f-ed2e8832e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155A40-8D60-4F05-B2FC-7E7900662726}">
  <ds:schemaRefs>
    <ds:schemaRef ds:uri="http://purl.org/dc/terms/"/>
    <ds:schemaRef ds:uri="http://schemas.microsoft.com/office/2006/documentManagement/types"/>
    <ds:schemaRef ds:uri="9fab14fc-6b4e-44cc-803f-ed2e8832e3d1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005f19b1-59c7-4742-8456-39ae28258b8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CWD_2TSOs</vt:lpstr>
      <vt:lpstr>CWD_TSO1</vt:lpstr>
      <vt:lpstr>CWD_TSO2</vt:lpstr>
      <vt:lpstr>ITC</vt:lpstr>
      <vt:lpstr>Equalisation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2018-09-04T14:05:31Z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0x010100441B6DEBBAC6FC48994AA2D8B230C900</vt:lpwstr>
  </property>
  <property fmtid="{D5CDD505-2E9C-101B-9397-08002B2CF9AE}" pid="3" name="Order">
    <vt:r8>1018400</vt:r8>
  </property>
  <property fmtid="{D5CDD505-2E9C-101B-9397-08002B2CF9AE}" pid="4" name="xd_ProgID">
    <vt:lpwstr/>
  </property>
  <property fmtid="{D5CDD505-2E9C-101B-9397-08002B2CF9AE}" pid="5" name="_CopySource">
    <vt:lpwstr>https://rekkkft.sharepoint.com/Shared Documents/Projects/2018/EnC_CWD/Munka/Task 2 - Serbia/Serbia CWD.xlsx</vt:lpwstr>
  </property>
  <property fmtid="{D5CDD505-2E9C-101B-9397-08002B2CF9AE}" pid="6" name="TemplateUrl">
    <vt:lpwstr/>
  </property>
</Properties>
</file>